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showInkAnnotation="0" defaultThemeVersion="124226"/>
  <bookViews>
    <workbookView xWindow="0" yWindow="180" windowWidth="20730" windowHeight="7650" tabRatio="705" firstSheet="1" activeTab="2"/>
  </bookViews>
  <sheets>
    <sheet name="דוח כספי עד 8.16" sheetId="6" state="hidden" r:id="rId1"/>
    <sheet name="תוכן עניינים" sheetId="52" r:id="rId2"/>
    <sheet name="התפלגות תושבים" sheetId="58" r:id="rId3"/>
    <sheet name="טבלה 1 " sheetId="28" r:id="rId4"/>
    <sheet name="הסבר לטבלה 1" sheetId="47" r:id="rId5"/>
    <sheet name="טבלה 4 " sheetId="53" r:id="rId6"/>
    <sheet name="ריכוז לפי קבוצות " sheetId="57" r:id="rId7"/>
    <sheet name="פירוט סעיפים" sheetId="56" r:id="rId8"/>
    <sheet name="חשבונות שלא קיימים בתקציב" sheetId="12" state="hidden" r:id="rId9"/>
    <sheet name="מפעל המים והביוב- גרעון" sheetId="4" state="hidden" r:id="rId10"/>
    <sheet name="סעיפים שצריך להוריד מהמערכת" sheetId="14" state="hidden" r:id="rId11"/>
  </sheets>
  <externalReferences>
    <externalReference r:id="rId12"/>
    <externalReference r:id="rId13"/>
    <externalReference r:id="rId14"/>
    <externalReference r:id="rId15"/>
  </externalReferences>
  <definedNames>
    <definedName name="_xlnm._FilterDatabase" localSheetId="0" hidden="1">'דוח כספי עד 8.16'!$A$1:$BB$547</definedName>
    <definedName name="_xlnm._FilterDatabase" localSheetId="8" hidden="1">'חשבונות שלא קיימים בתקציב'!$A$1:$N$39</definedName>
    <definedName name="_xlnm._FilterDatabase" localSheetId="3" hidden="1">'טבלה 1 '!$A$4:$A$61</definedName>
    <definedName name="_xlnm._FilterDatabase" localSheetId="5" hidden="1">'טבלה 4 '!$A$4:$H$36</definedName>
    <definedName name="_xlnm._FilterDatabase" localSheetId="7" hidden="1">'פירוט סעיפים'!$B$1:$K$931</definedName>
    <definedName name="_Sort" localSheetId="3" hidden="1">#REF!</definedName>
    <definedName name="_Sort" localSheetId="5" hidden="1">#REF!</definedName>
    <definedName name="_Sort" localSheetId="7" hidden="1">#REF!</definedName>
    <definedName name="_Sort" hidden="1">#REF!</definedName>
    <definedName name="_xlnm.Database" localSheetId="3" hidden="1">#REF!</definedName>
    <definedName name="_xlnm.Database" localSheetId="5" hidden="1">#REF!</definedName>
    <definedName name="_xlnm.Database" localSheetId="7" hidden="1">#REF!</definedName>
    <definedName name="_xlnm.Database" hidden="1">#REF!</definedName>
    <definedName name="SS" localSheetId="3" hidden="1">#REF!</definedName>
    <definedName name="SS" localSheetId="5" hidden="1">#REF!</definedName>
    <definedName name="SS" localSheetId="7" hidden="1">#REF!</definedName>
    <definedName name="SS" hidden="1">#REF!</definedName>
    <definedName name="_xlnm.Print_Area" localSheetId="3">'טבלה 1 '!$B$1:$F$30,'טבלה 1 '!$B$32:$F$61</definedName>
    <definedName name="_xlnm.Print_Titles" localSheetId="3">'טבלה 1 '!$4:$4</definedName>
    <definedName name="_xlnm.Print_Titles" localSheetId="7">'פירוט סעיפים'!$1:$1</definedName>
    <definedName name="אגרותוהיטילים" localSheetId="3">'[1]רכוז נתוני התקציב'!$L:$L</definedName>
    <definedName name="אגרותוהיטילים" localSheetId="5">'[2]רכוז נתוני התקציב'!$K:$K</definedName>
    <definedName name="אגרותוהיטילים" localSheetId="7">'[3]רכוז נתוני התקציב'!$K:$K</definedName>
    <definedName name="אגרותוהיטילים">'[1]רכוז נתוני התקציב'!$J:$J</definedName>
    <definedName name="גגג" hidden="1">#REF!</definedName>
    <definedName name="הבראה2019">#REF!</definedName>
    <definedName name="טבלה2" localSheetId="3">'[1]רכוז נתוני התקציב'!$K:$K</definedName>
    <definedName name="טבלה2" localSheetId="5">'[2]רכוז נתוני התקציב'!$J:$J</definedName>
    <definedName name="טבלה2" localSheetId="7">'[3]רכוז נתוני התקציב'!$J:$J</definedName>
    <definedName name="טבלה2">'[1]רכוז נתוני התקציב'!$I:$I</definedName>
    <definedName name="כספי">#REF!</definedName>
    <definedName name="כספי1">'[4]1'!$A$1:$F$605</definedName>
    <definedName name="מקורי2018" localSheetId="5">'[2]רכוז נתוני התקציב'!$Q:$Q</definedName>
    <definedName name="מקורי2018">#REF!</definedName>
    <definedName name="פרק" localSheetId="3">'[1]רכוז נתוני התקציב'!$G:$G</definedName>
    <definedName name="פרק" localSheetId="5">'[2]רכוז נתוני התקציב'!$G:$G</definedName>
    <definedName name="פרק" localSheetId="7">'[3]רכוז נתוני התקציב'!$G:$G</definedName>
    <definedName name="פרק">'[1]רכוז נתוני התקציב'!$G:$G</definedName>
    <definedName name="צפי2018">#REF!</definedName>
    <definedName name="קודסיכום" localSheetId="3">'[1]רכוז נתוני התקציב'!$C:$C</definedName>
    <definedName name="קודסיכום" localSheetId="5">'[2]רכוז נתוני התקציב'!$C:$C</definedName>
    <definedName name="קודסיכום" localSheetId="7">'[3]רכוז נתוני התקציב'!$C:$C</definedName>
    <definedName name="קודסיכום">'[1]רכוז נתוני התקציב'!$C:$C</definedName>
    <definedName name="ש" localSheetId="3" hidden="1">#REF!</definedName>
    <definedName name="ש" localSheetId="5" hidden="1">#REF!</definedName>
    <definedName name="ש" localSheetId="7" hidden="1">#REF!</definedName>
    <definedName name="ש" hidden="1">#REF!</definedName>
    <definedName name="תקנים2019" localSheetId="5">'[2]רכוז נתוני התקציב'!$AG:$AG</definedName>
    <definedName name="תקנים2019">#REF!</definedName>
    <definedName name="תקנים2020">'[3]רכוז נתוני התקציב'!$AG:$AG</definedName>
    <definedName name="תקציב2019" localSheetId="5">'[2]רכוז נתוני התקציב'!$AI:$AI</definedName>
    <definedName name="תקציב2019">#REF!</definedName>
    <definedName name="תקציב2020">'[3]רכוז נתוני התקציב'!$AI:$AI</definedName>
    <definedName name="תקציבמעודכן2018">'[2]רכוז נתוני התקציב'!$AB:$AB</definedName>
  </definedNames>
  <calcPr calcId="144525"/>
</workbook>
</file>

<file path=xl/calcChain.xml><?xml version="1.0" encoding="utf-8"?>
<calcChain xmlns="http://schemas.openxmlformats.org/spreadsheetml/2006/main">
  <c r="G27" i="58" l="1"/>
  <c r="F27" i="58"/>
  <c r="E27" i="58"/>
  <c r="D27" i="58"/>
  <c r="K186" i="56" l="1"/>
  <c r="F20" i="53" l="1"/>
  <c r="E58" i="28" l="1"/>
  <c r="D58" i="28"/>
  <c r="C58" i="28"/>
  <c r="E55" i="28"/>
  <c r="D55" i="28"/>
  <c r="C55" i="28"/>
  <c r="E54" i="28"/>
  <c r="D54" i="28"/>
  <c r="C54" i="28"/>
  <c r="E51" i="28"/>
  <c r="D51" i="28"/>
  <c r="C51" i="28"/>
  <c r="E50" i="28"/>
  <c r="D50" i="28"/>
  <c r="C50" i="28"/>
  <c r="E49" i="28"/>
  <c r="D49" i="28"/>
  <c r="C49" i="28"/>
  <c r="E46" i="28"/>
  <c r="D46" i="28"/>
  <c r="C46" i="28"/>
  <c r="E45" i="28"/>
  <c r="D45" i="28"/>
  <c r="C45" i="28"/>
  <c r="E42" i="28"/>
  <c r="D42" i="28"/>
  <c r="C42" i="28"/>
  <c r="E41" i="28"/>
  <c r="D41" i="28"/>
  <c r="C41" i="28"/>
  <c r="E38" i="28"/>
  <c r="D38" i="28"/>
  <c r="C38" i="28"/>
  <c r="E37" i="28"/>
  <c r="D37" i="28"/>
  <c r="C37" i="28"/>
  <c r="E34" i="28"/>
  <c r="D34" i="28"/>
  <c r="C34" i="28"/>
  <c r="E33" i="28"/>
  <c r="D33" i="28"/>
  <c r="C33" i="28"/>
  <c r="E32" i="28"/>
  <c r="D32" i="28"/>
  <c r="C32" i="28"/>
  <c r="C16" i="28" l="1"/>
  <c r="C14" i="28"/>
  <c r="D15" i="28"/>
  <c r="C25" i="28"/>
  <c r="C17" i="28"/>
  <c r="E15" i="28"/>
  <c r="D25" i="28"/>
  <c r="E16" i="28"/>
  <c r="D13" i="28"/>
  <c r="E14" i="28"/>
  <c r="C20" i="28"/>
  <c r="D24" i="28"/>
  <c r="E25" i="28"/>
  <c r="E17" i="28"/>
  <c r="D16" i="28"/>
  <c r="E20" i="28"/>
  <c r="D28" i="28"/>
  <c r="C13" i="28"/>
  <c r="D14" i="28"/>
  <c r="C24" i="28"/>
  <c r="E28" i="28"/>
  <c r="C15" i="28"/>
  <c r="D20" i="28"/>
  <c r="E24" i="28"/>
  <c r="C28" i="28"/>
  <c r="D17" i="28"/>
  <c r="H20" i="53" l="1"/>
  <c r="G20" i="53"/>
  <c r="E20" i="53"/>
  <c r="K932" i="56" l="1"/>
  <c r="J932" i="56"/>
  <c r="I932" i="56"/>
  <c r="K927" i="56"/>
  <c r="J927" i="56"/>
  <c r="I927" i="56"/>
  <c r="K902" i="56"/>
  <c r="J902" i="56"/>
  <c r="I902" i="56"/>
  <c r="K869" i="56"/>
  <c r="J869" i="56"/>
  <c r="I869" i="56"/>
  <c r="K843" i="56"/>
  <c r="J843" i="56"/>
  <c r="I843" i="56"/>
  <c r="K837" i="56"/>
  <c r="J837" i="56"/>
  <c r="I837" i="56"/>
  <c r="K831" i="56"/>
  <c r="J831" i="56"/>
  <c r="I831" i="56"/>
  <c r="K826" i="56"/>
  <c r="J826" i="56"/>
  <c r="I826" i="56"/>
  <c r="K804" i="56"/>
  <c r="J804" i="56"/>
  <c r="I804" i="56"/>
  <c r="K796" i="56"/>
  <c r="J796" i="56"/>
  <c r="I796" i="56"/>
  <c r="K782" i="56"/>
  <c r="J782" i="56"/>
  <c r="I782" i="56"/>
  <c r="K748" i="56"/>
  <c r="J748" i="56"/>
  <c r="D7" i="28" s="1"/>
  <c r="I748" i="56"/>
  <c r="C7" i="28" s="1"/>
  <c r="K737" i="56"/>
  <c r="J737" i="56"/>
  <c r="I737" i="56"/>
  <c r="K724" i="56"/>
  <c r="J724" i="56"/>
  <c r="I724" i="56"/>
  <c r="K719" i="56"/>
  <c r="J719" i="56"/>
  <c r="I719" i="56"/>
  <c r="K699" i="56"/>
  <c r="J699" i="56"/>
  <c r="I699" i="56"/>
  <c r="K696" i="56"/>
  <c r="J696" i="56"/>
  <c r="I696" i="56"/>
  <c r="K687" i="56"/>
  <c r="J687" i="56"/>
  <c r="D6" i="28" s="1"/>
  <c r="I687" i="56"/>
  <c r="C6" i="28" s="1"/>
  <c r="K651" i="56"/>
  <c r="J651" i="56"/>
  <c r="I651" i="56"/>
  <c r="K638" i="56"/>
  <c r="J638" i="56"/>
  <c r="I638" i="56"/>
  <c r="K634" i="56"/>
  <c r="J634" i="56"/>
  <c r="I634" i="56"/>
  <c r="K471" i="56"/>
  <c r="J471" i="56"/>
  <c r="D9" i="28" s="1"/>
  <c r="I471" i="56"/>
  <c r="C9" i="28" s="1"/>
  <c r="K456" i="56"/>
  <c r="J456" i="56"/>
  <c r="I456" i="56"/>
  <c r="K447" i="56"/>
  <c r="J447" i="56"/>
  <c r="I447" i="56"/>
  <c r="K317" i="56"/>
  <c r="J317" i="56"/>
  <c r="I317" i="56"/>
  <c r="K290" i="56"/>
  <c r="J290" i="56"/>
  <c r="I290" i="56"/>
  <c r="K276" i="56"/>
  <c r="J276" i="56"/>
  <c r="I276" i="56"/>
  <c r="K255" i="56"/>
  <c r="J255" i="56"/>
  <c r="I255" i="56"/>
  <c r="K249" i="56"/>
  <c r="J249" i="56"/>
  <c r="I249" i="56"/>
  <c r="K242" i="56"/>
  <c r="J242" i="56"/>
  <c r="D10" i="28" s="1"/>
  <c r="I242" i="56"/>
  <c r="C10" i="28" s="1"/>
  <c r="J190" i="56"/>
  <c r="I190" i="56"/>
  <c r="K183" i="56"/>
  <c r="J183" i="56"/>
  <c r="I183" i="56"/>
  <c r="K177" i="56"/>
  <c r="J177" i="56"/>
  <c r="I177" i="56"/>
  <c r="K169" i="56"/>
  <c r="J169" i="56"/>
  <c r="I169" i="56"/>
  <c r="K163" i="56"/>
  <c r="J163" i="56"/>
  <c r="I163" i="56"/>
  <c r="K156" i="56"/>
  <c r="J156" i="56"/>
  <c r="I156" i="56"/>
  <c r="K149" i="56"/>
  <c r="J149" i="56"/>
  <c r="I149" i="56"/>
  <c r="K131" i="56"/>
  <c r="J131" i="56"/>
  <c r="I131" i="56"/>
  <c r="K99" i="56"/>
  <c r="J99" i="56"/>
  <c r="I99" i="56"/>
  <c r="K93" i="56"/>
  <c r="J93" i="56"/>
  <c r="I93" i="56"/>
  <c r="K88" i="56"/>
  <c r="J88" i="56"/>
  <c r="I88" i="56"/>
  <c r="K80" i="56"/>
  <c r="J80" i="56"/>
  <c r="I80" i="56"/>
  <c r="K59" i="56"/>
  <c r="J59" i="56"/>
  <c r="D8" i="28" s="1"/>
  <c r="I59" i="56"/>
  <c r="C8" i="28" s="1"/>
  <c r="K43" i="56"/>
  <c r="J43" i="56"/>
  <c r="I43" i="56"/>
  <c r="E7" i="28" l="1"/>
  <c r="E10" i="28"/>
  <c r="E9" i="28"/>
  <c r="E6" i="28"/>
  <c r="E8" i="28"/>
  <c r="K190" i="56"/>
  <c r="E13" i="28"/>
  <c r="J933" i="56"/>
  <c r="I933" i="56"/>
  <c r="K933" i="56" l="1"/>
  <c r="D34" i="53"/>
  <c r="C34" i="53"/>
  <c r="H34" i="53"/>
  <c r="G34" i="53"/>
  <c r="F34" i="53"/>
  <c r="E34" i="53"/>
  <c r="E27" i="53"/>
  <c r="D27" i="53"/>
  <c r="C27" i="53"/>
  <c r="G27" i="53"/>
  <c r="F27" i="53"/>
  <c r="D18" i="53"/>
  <c r="C18" i="53"/>
  <c r="H18" i="53"/>
  <c r="G18" i="53"/>
  <c r="F18" i="53"/>
  <c r="E18" i="53"/>
  <c r="D9" i="53"/>
  <c r="C9" i="53"/>
  <c r="G9" i="53"/>
  <c r="F9" i="53"/>
  <c r="E9" i="53"/>
  <c r="H9" i="53"/>
  <c r="G36" i="53" l="1"/>
  <c r="D36" i="53"/>
  <c r="E36" i="53"/>
  <c r="H27" i="53"/>
  <c r="H36" i="53" s="1"/>
  <c r="C36" i="53"/>
  <c r="F36" i="53"/>
  <c r="C26" i="28" l="1"/>
  <c r="D26" i="28"/>
  <c r="D43" i="28"/>
  <c r="F59" i="28" l="1"/>
  <c r="F30" i="28"/>
  <c r="C43" i="28"/>
  <c r="E35" i="28"/>
  <c r="E43" i="28"/>
  <c r="D39" i="28"/>
  <c r="D18" i="28"/>
  <c r="C35" i="28"/>
  <c r="E39" i="28"/>
  <c r="E47" i="28"/>
  <c r="D47" i="28"/>
  <c r="C39" i="28"/>
  <c r="C47" i="28"/>
  <c r="C18" i="28"/>
  <c r="E18" i="28"/>
  <c r="E26" i="28"/>
  <c r="C11" i="28"/>
  <c r="D11" i="28"/>
  <c r="C22" i="28" l="1"/>
  <c r="C30" i="28" s="1"/>
  <c r="D22" i="28"/>
  <c r="D30" i="28" s="1"/>
  <c r="E52" i="28"/>
  <c r="E56" i="28" s="1"/>
  <c r="E59" i="28" s="1"/>
  <c r="C52" i="28"/>
  <c r="C56" i="28" s="1"/>
  <c r="C59" i="28" s="1"/>
  <c r="C161" i="14"/>
  <c r="D161" i="14"/>
  <c r="T161" i="14"/>
  <c r="U161" i="14"/>
  <c r="C162" i="14"/>
  <c r="D162" i="14"/>
  <c r="C61" i="28" l="1"/>
  <c r="AU547" i="6"/>
  <c r="AQ547" i="6"/>
  <c r="AO547" i="6"/>
  <c r="AM547" i="6"/>
  <c r="AK547" i="6"/>
  <c r="AI547" i="6"/>
  <c r="AG547" i="6"/>
  <c r="AE547" i="6"/>
  <c r="AC547" i="6"/>
  <c r="AA547" i="6"/>
  <c r="Y547" i="6"/>
  <c r="W547" i="6"/>
  <c r="AU546" i="6"/>
  <c r="AQ546" i="6"/>
  <c r="AO546" i="6"/>
  <c r="AM546" i="6"/>
  <c r="AK546" i="6"/>
  <c r="AI546" i="6"/>
  <c r="AG546" i="6"/>
  <c r="AE546" i="6"/>
  <c r="AC546" i="6"/>
  <c r="AA546" i="6"/>
  <c r="Y546" i="6"/>
  <c r="W546" i="6"/>
  <c r="AU545" i="6"/>
  <c r="AQ545" i="6"/>
  <c r="AO545" i="6"/>
  <c r="AM545" i="6"/>
  <c r="AK545" i="6"/>
  <c r="AI545" i="6"/>
  <c r="AG545" i="6"/>
  <c r="AE545" i="6"/>
  <c r="AC545" i="6"/>
  <c r="AA545" i="6"/>
  <c r="Y545" i="6"/>
  <c r="W545" i="6"/>
  <c r="AU544" i="6"/>
  <c r="AQ544" i="6"/>
  <c r="AO544" i="6"/>
  <c r="AM544" i="6"/>
  <c r="AK544" i="6"/>
  <c r="AI544" i="6"/>
  <c r="AG544" i="6"/>
  <c r="AE544" i="6"/>
  <c r="AC544" i="6"/>
  <c r="AA544" i="6"/>
  <c r="Y544" i="6"/>
  <c r="W544" i="6"/>
  <c r="AU543" i="6"/>
  <c r="AQ543" i="6"/>
  <c r="AO543" i="6"/>
  <c r="AM543" i="6"/>
  <c r="AK543" i="6"/>
  <c r="AI543" i="6"/>
  <c r="AG543" i="6"/>
  <c r="AE543" i="6"/>
  <c r="AC543" i="6"/>
  <c r="AA543" i="6"/>
  <c r="Y543" i="6"/>
  <c r="W543" i="6"/>
  <c r="AU542" i="6"/>
  <c r="AQ542" i="6"/>
  <c r="AO542" i="6"/>
  <c r="AM542" i="6"/>
  <c r="AK542" i="6"/>
  <c r="AI542" i="6"/>
  <c r="AG542" i="6"/>
  <c r="AE542" i="6"/>
  <c r="AC542" i="6"/>
  <c r="AA542" i="6"/>
  <c r="Y542" i="6"/>
  <c r="W542" i="6"/>
  <c r="AU541" i="6"/>
  <c r="AQ541" i="6"/>
  <c r="AO541" i="6"/>
  <c r="AM541" i="6"/>
  <c r="AK541" i="6"/>
  <c r="AI541" i="6"/>
  <c r="AG541" i="6"/>
  <c r="AE541" i="6"/>
  <c r="AC541" i="6"/>
  <c r="AA541" i="6"/>
  <c r="Y541" i="6"/>
  <c r="W541" i="6"/>
  <c r="AU540" i="6"/>
  <c r="AQ540" i="6"/>
  <c r="AO540" i="6"/>
  <c r="AM540" i="6"/>
  <c r="AK540" i="6"/>
  <c r="AI540" i="6"/>
  <c r="AG540" i="6"/>
  <c r="AE540" i="6"/>
  <c r="AC540" i="6"/>
  <c r="AA540" i="6"/>
  <c r="Y540" i="6"/>
  <c r="W540" i="6"/>
  <c r="AU539" i="6"/>
  <c r="AQ539" i="6"/>
  <c r="AO539" i="6"/>
  <c r="AM539" i="6"/>
  <c r="AK539" i="6"/>
  <c r="AI539" i="6"/>
  <c r="AG539" i="6"/>
  <c r="AE539" i="6"/>
  <c r="AC539" i="6"/>
  <c r="AA539" i="6"/>
  <c r="Y539" i="6"/>
  <c r="W539" i="6"/>
  <c r="AU538" i="6"/>
  <c r="AQ538" i="6"/>
  <c r="AO538" i="6"/>
  <c r="AM538" i="6"/>
  <c r="AK538" i="6"/>
  <c r="AI538" i="6"/>
  <c r="AG538" i="6"/>
  <c r="AE538" i="6"/>
  <c r="AC538" i="6"/>
  <c r="AA538" i="6"/>
  <c r="Y538" i="6"/>
  <c r="W538" i="6"/>
  <c r="AU537" i="6"/>
  <c r="AQ537" i="6"/>
  <c r="AO537" i="6"/>
  <c r="AM537" i="6"/>
  <c r="AK537" i="6"/>
  <c r="AI537" i="6"/>
  <c r="AG537" i="6"/>
  <c r="AE537" i="6"/>
  <c r="AC537" i="6"/>
  <c r="AA537" i="6"/>
  <c r="Y537" i="6"/>
  <c r="W537" i="6"/>
  <c r="AU536" i="6"/>
  <c r="AQ536" i="6"/>
  <c r="AO536" i="6"/>
  <c r="AM536" i="6"/>
  <c r="AK536" i="6"/>
  <c r="AI536" i="6"/>
  <c r="AG536" i="6"/>
  <c r="AE536" i="6"/>
  <c r="AC536" i="6"/>
  <c r="AA536" i="6"/>
  <c r="Y536" i="6"/>
  <c r="W536" i="6"/>
  <c r="AU535" i="6"/>
  <c r="AQ535" i="6"/>
  <c r="AO535" i="6"/>
  <c r="AM535" i="6"/>
  <c r="AK535" i="6"/>
  <c r="AI535" i="6"/>
  <c r="AG535" i="6"/>
  <c r="AE535" i="6"/>
  <c r="AC535" i="6"/>
  <c r="AA535" i="6"/>
  <c r="Y535" i="6"/>
  <c r="W535" i="6"/>
  <c r="AU534" i="6"/>
  <c r="AQ534" i="6"/>
  <c r="AO534" i="6"/>
  <c r="AM534" i="6"/>
  <c r="AK534" i="6"/>
  <c r="AI534" i="6"/>
  <c r="AG534" i="6"/>
  <c r="AE534" i="6"/>
  <c r="AC534" i="6"/>
  <c r="AA534" i="6"/>
  <c r="Y534" i="6"/>
  <c r="W534" i="6"/>
  <c r="AU533" i="6"/>
  <c r="AQ533" i="6"/>
  <c r="AO533" i="6"/>
  <c r="AM533" i="6"/>
  <c r="AK533" i="6"/>
  <c r="AI533" i="6"/>
  <c r="AG533" i="6"/>
  <c r="AE533" i="6"/>
  <c r="AC533" i="6"/>
  <c r="AA533" i="6"/>
  <c r="Y533" i="6"/>
  <c r="W533" i="6"/>
  <c r="AU532" i="6"/>
  <c r="AQ532" i="6"/>
  <c r="AO532" i="6"/>
  <c r="AM532" i="6"/>
  <c r="AK532" i="6"/>
  <c r="AI532" i="6"/>
  <c r="AG532" i="6"/>
  <c r="AE532" i="6"/>
  <c r="AC532" i="6"/>
  <c r="AA532" i="6"/>
  <c r="Y532" i="6"/>
  <c r="W532" i="6"/>
  <c r="AU531" i="6"/>
  <c r="AQ531" i="6"/>
  <c r="AO531" i="6"/>
  <c r="AM531" i="6"/>
  <c r="AK531" i="6"/>
  <c r="AI531" i="6"/>
  <c r="AG531" i="6"/>
  <c r="AE531" i="6"/>
  <c r="AC531" i="6"/>
  <c r="AA531" i="6"/>
  <c r="Y531" i="6"/>
  <c r="W531" i="6"/>
  <c r="AU530" i="6"/>
  <c r="AQ530" i="6"/>
  <c r="AO530" i="6"/>
  <c r="AM530" i="6"/>
  <c r="AK530" i="6"/>
  <c r="AI530" i="6"/>
  <c r="AG530" i="6"/>
  <c r="AE530" i="6"/>
  <c r="AC530" i="6"/>
  <c r="AA530" i="6"/>
  <c r="Y530" i="6"/>
  <c r="W530" i="6"/>
  <c r="AU529" i="6"/>
  <c r="AQ529" i="6"/>
  <c r="AO529" i="6"/>
  <c r="AM529" i="6"/>
  <c r="AK529" i="6"/>
  <c r="AI529" i="6"/>
  <c r="AG529" i="6"/>
  <c r="AE529" i="6"/>
  <c r="AC529" i="6"/>
  <c r="AA529" i="6"/>
  <c r="Y529" i="6"/>
  <c r="W529" i="6"/>
  <c r="AU528" i="6"/>
  <c r="AQ528" i="6"/>
  <c r="AO528" i="6"/>
  <c r="AM528" i="6"/>
  <c r="AK528" i="6"/>
  <c r="AI528" i="6"/>
  <c r="AG528" i="6"/>
  <c r="AE528" i="6"/>
  <c r="AC528" i="6"/>
  <c r="AA528" i="6"/>
  <c r="Y528" i="6"/>
  <c r="W528" i="6"/>
  <c r="AU527" i="6"/>
  <c r="AQ527" i="6"/>
  <c r="AO527" i="6"/>
  <c r="AM527" i="6"/>
  <c r="AK527" i="6"/>
  <c r="AI527" i="6"/>
  <c r="AG527" i="6"/>
  <c r="AE527" i="6"/>
  <c r="AC527" i="6"/>
  <c r="AA527" i="6"/>
  <c r="Y527" i="6"/>
  <c r="W527" i="6"/>
  <c r="AU526" i="6"/>
  <c r="AQ526" i="6"/>
  <c r="AO526" i="6"/>
  <c r="AM526" i="6"/>
  <c r="AK526" i="6"/>
  <c r="AI526" i="6"/>
  <c r="AG526" i="6"/>
  <c r="AE526" i="6"/>
  <c r="AC526" i="6"/>
  <c r="AA526" i="6"/>
  <c r="Y526" i="6"/>
  <c r="W526" i="6"/>
  <c r="AU525" i="6"/>
  <c r="AQ525" i="6"/>
  <c r="AO525" i="6"/>
  <c r="AM525" i="6"/>
  <c r="AK525" i="6"/>
  <c r="AI525" i="6"/>
  <c r="AG525" i="6"/>
  <c r="AE525" i="6"/>
  <c r="AC525" i="6"/>
  <c r="AA525" i="6"/>
  <c r="Y525" i="6"/>
  <c r="W525" i="6"/>
  <c r="AU524" i="6"/>
  <c r="AQ524" i="6"/>
  <c r="AO524" i="6"/>
  <c r="AM524" i="6"/>
  <c r="AK524" i="6"/>
  <c r="AI524" i="6"/>
  <c r="AG524" i="6"/>
  <c r="AE524" i="6"/>
  <c r="AC524" i="6"/>
  <c r="AA524" i="6"/>
  <c r="Y524" i="6"/>
  <c r="W524" i="6"/>
  <c r="AU523" i="6"/>
  <c r="AQ523" i="6"/>
  <c r="AO523" i="6"/>
  <c r="AM523" i="6"/>
  <c r="AK523" i="6"/>
  <c r="AI523" i="6"/>
  <c r="AG523" i="6"/>
  <c r="AE523" i="6"/>
  <c r="AC523" i="6"/>
  <c r="AA523" i="6"/>
  <c r="Y523" i="6"/>
  <c r="W523" i="6"/>
  <c r="AU522" i="6"/>
  <c r="AQ522" i="6"/>
  <c r="AO522" i="6"/>
  <c r="AM522" i="6"/>
  <c r="AK522" i="6"/>
  <c r="AI522" i="6"/>
  <c r="AG522" i="6"/>
  <c r="AE522" i="6"/>
  <c r="AC522" i="6"/>
  <c r="AA522" i="6"/>
  <c r="Y522" i="6"/>
  <c r="W522" i="6"/>
  <c r="AU521" i="6"/>
  <c r="AQ521" i="6"/>
  <c r="AO521" i="6"/>
  <c r="AM521" i="6"/>
  <c r="AK521" i="6"/>
  <c r="AI521" i="6"/>
  <c r="AG521" i="6"/>
  <c r="AE521" i="6"/>
  <c r="AC521" i="6"/>
  <c r="AA521" i="6"/>
  <c r="Y521" i="6"/>
  <c r="W521" i="6"/>
  <c r="AU520" i="6"/>
  <c r="AQ520" i="6"/>
  <c r="AO520" i="6"/>
  <c r="AM520" i="6"/>
  <c r="AK520" i="6"/>
  <c r="AI520" i="6"/>
  <c r="AG520" i="6"/>
  <c r="AE520" i="6"/>
  <c r="AC520" i="6"/>
  <c r="AA520" i="6"/>
  <c r="Y520" i="6"/>
  <c r="W520" i="6"/>
  <c r="AU519" i="6"/>
  <c r="AQ519" i="6"/>
  <c r="AO519" i="6"/>
  <c r="AM519" i="6"/>
  <c r="AK519" i="6"/>
  <c r="AI519" i="6"/>
  <c r="AG519" i="6"/>
  <c r="AE519" i="6"/>
  <c r="AC519" i="6"/>
  <c r="AA519" i="6"/>
  <c r="Y519" i="6"/>
  <c r="W519" i="6"/>
  <c r="AU518" i="6"/>
  <c r="AQ518" i="6"/>
  <c r="AO518" i="6"/>
  <c r="AM518" i="6"/>
  <c r="AK518" i="6"/>
  <c r="AI518" i="6"/>
  <c r="AG518" i="6"/>
  <c r="AE518" i="6"/>
  <c r="AC518" i="6"/>
  <c r="AA518" i="6"/>
  <c r="Y518" i="6"/>
  <c r="W518" i="6"/>
  <c r="AU517" i="6"/>
  <c r="AQ517" i="6"/>
  <c r="AO517" i="6"/>
  <c r="AM517" i="6"/>
  <c r="AK517" i="6"/>
  <c r="AI517" i="6"/>
  <c r="AG517" i="6"/>
  <c r="AE517" i="6"/>
  <c r="AC517" i="6"/>
  <c r="AA517" i="6"/>
  <c r="Y517" i="6"/>
  <c r="W517" i="6"/>
  <c r="AU516" i="6"/>
  <c r="AQ516" i="6"/>
  <c r="AO516" i="6"/>
  <c r="AM516" i="6"/>
  <c r="AK516" i="6"/>
  <c r="AI516" i="6"/>
  <c r="AG516" i="6"/>
  <c r="AE516" i="6"/>
  <c r="AC516" i="6"/>
  <c r="AA516" i="6"/>
  <c r="Y516" i="6"/>
  <c r="W516" i="6"/>
  <c r="AU515" i="6"/>
  <c r="AQ515" i="6"/>
  <c r="AO515" i="6"/>
  <c r="AM515" i="6"/>
  <c r="AK515" i="6"/>
  <c r="AI515" i="6"/>
  <c r="AG515" i="6"/>
  <c r="AE515" i="6"/>
  <c r="AC515" i="6"/>
  <c r="AA515" i="6"/>
  <c r="Y515" i="6"/>
  <c r="W515" i="6"/>
  <c r="AU514" i="6"/>
  <c r="AQ514" i="6"/>
  <c r="AO514" i="6"/>
  <c r="AM514" i="6"/>
  <c r="AK514" i="6"/>
  <c r="AI514" i="6"/>
  <c r="AG514" i="6"/>
  <c r="AE514" i="6"/>
  <c r="AC514" i="6"/>
  <c r="AA514" i="6"/>
  <c r="Y514" i="6"/>
  <c r="W514" i="6"/>
  <c r="AU513" i="6"/>
  <c r="AQ513" i="6"/>
  <c r="AO513" i="6"/>
  <c r="AM513" i="6"/>
  <c r="AK513" i="6"/>
  <c r="AI513" i="6"/>
  <c r="AG513" i="6"/>
  <c r="AE513" i="6"/>
  <c r="AC513" i="6"/>
  <c r="AA513" i="6"/>
  <c r="Y513" i="6"/>
  <c r="W513" i="6"/>
  <c r="AU512" i="6"/>
  <c r="AQ512" i="6"/>
  <c r="AO512" i="6"/>
  <c r="AM512" i="6"/>
  <c r="AK512" i="6"/>
  <c r="AI512" i="6"/>
  <c r="AG512" i="6"/>
  <c r="AE512" i="6"/>
  <c r="AC512" i="6"/>
  <c r="AA512" i="6"/>
  <c r="Y512" i="6"/>
  <c r="W512" i="6"/>
  <c r="AU511" i="6"/>
  <c r="AQ511" i="6"/>
  <c r="AO511" i="6"/>
  <c r="AM511" i="6"/>
  <c r="AK511" i="6"/>
  <c r="AI511" i="6"/>
  <c r="AG511" i="6"/>
  <c r="AE511" i="6"/>
  <c r="AC511" i="6"/>
  <c r="AA511" i="6"/>
  <c r="Y511" i="6"/>
  <c r="W511" i="6"/>
  <c r="AU510" i="6"/>
  <c r="AQ510" i="6"/>
  <c r="AO510" i="6"/>
  <c r="AM510" i="6"/>
  <c r="AK510" i="6"/>
  <c r="AI510" i="6"/>
  <c r="AG510" i="6"/>
  <c r="AE510" i="6"/>
  <c r="AC510" i="6"/>
  <c r="AA510" i="6"/>
  <c r="Y510" i="6"/>
  <c r="W510" i="6"/>
  <c r="AU509" i="6"/>
  <c r="AQ509" i="6"/>
  <c r="AO509" i="6"/>
  <c r="AM509" i="6"/>
  <c r="AK509" i="6"/>
  <c r="AI509" i="6"/>
  <c r="AG509" i="6"/>
  <c r="AE509" i="6"/>
  <c r="AC509" i="6"/>
  <c r="AA509" i="6"/>
  <c r="Y509" i="6"/>
  <c r="W509" i="6"/>
  <c r="AU508" i="6"/>
  <c r="AQ508" i="6"/>
  <c r="AO508" i="6"/>
  <c r="AM508" i="6"/>
  <c r="AK508" i="6"/>
  <c r="AI508" i="6"/>
  <c r="AG508" i="6"/>
  <c r="AE508" i="6"/>
  <c r="AC508" i="6"/>
  <c r="AA508" i="6"/>
  <c r="Y508" i="6"/>
  <c r="W508" i="6"/>
  <c r="AU507" i="6"/>
  <c r="AQ507" i="6"/>
  <c r="AO507" i="6"/>
  <c r="AM507" i="6"/>
  <c r="AK507" i="6"/>
  <c r="AI507" i="6"/>
  <c r="AG507" i="6"/>
  <c r="AE507" i="6"/>
  <c r="AC507" i="6"/>
  <c r="AA507" i="6"/>
  <c r="Y507" i="6"/>
  <c r="W507" i="6"/>
  <c r="AU506" i="6"/>
  <c r="AQ506" i="6"/>
  <c r="AO506" i="6"/>
  <c r="AM506" i="6"/>
  <c r="AK506" i="6"/>
  <c r="AI506" i="6"/>
  <c r="AG506" i="6"/>
  <c r="AE506" i="6"/>
  <c r="AC506" i="6"/>
  <c r="AA506" i="6"/>
  <c r="Y506" i="6"/>
  <c r="W506" i="6"/>
  <c r="AU505" i="6"/>
  <c r="AQ505" i="6"/>
  <c r="AO505" i="6"/>
  <c r="AM505" i="6"/>
  <c r="AK505" i="6"/>
  <c r="AI505" i="6"/>
  <c r="AG505" i="6"/>
  <c r="AE505" i="6"/>
  <c r="AC505" i="6"/>
  <c r="AA505" i="6"/>
  <c r="Y505" i="6"/>
  <c r="W505" i="6"/>
  <c r="AU504" i="6"/>
  <c r="AQ504" i="6"/>
  <c r="AO504" i="6"/>
  <c r="AM504" i="6"/>
  <c r="AK504" i="6"/>
  <c r="AI504" i="6"/>
  <c r="AG504" i="6"/>
  <c r="AE504" i="6"/>
  <c r="AC504" i="6"/>
  <c r="AA504" i="6"/>
  <c r="Y504" i="6"/>
  <c r="W504" i="6"/>
  <c r="AU503" i="6"/>
  <c r="AQ503" i="6"/>
  <c r="AO503" i="6"/>
  <c r="AM503" i="6"/>
  <c r="AK503" i="6"/>
  <c r="AI503" i="6"/>
  <c r="AG503" i="6"/>
  <c r="AE503" i="6"/>
  <c r="AC503" i="6"/>
  <c r="AA503" i="6"/>
  <c r="Y503" i="6"/>
  <c r="W503" i="6"/>
  <c r="AU502" i="6"/>
  <c r="AQ502" i="6"/>
  <c r="AO502" i="6"/>
  <c r="AM502" i="6"/>
  <c r="AK502" i="6"/>
  <c r="AI502" i="6"/>
  <c r="AG502" i="6"/>
  <c r="AE502" i="6"/>
  <c r="AC502" i="6"/>
  <c r="AA502" i="6"/>
  <c r="Y502" i="6"/>
  <c r="W502" i="6"/>
  <c r="AU501" i="6"/>
  <c r="AQ501" i="6"/>
  <c r="AO501" i="6"/>
  <c r="AM501" i="6"/>
  <c r="AK501" i="6"/>
  <c r="AI501" i="6"/>
  <c r="AG501" i="6"/>
  <c r="AE501" i="6"/>
  <c r="AC501" i="6"/>
  <c r="AA501" i="6"/>
  <c r="Y501" i="6"/>
  <c r="W501" i="6"/>
  <c r="AU500" i="6"/>
  <c r="AQ500" i="6"/>
  <c r="AO500" i="6"/>
  <c r="AM500" i="6"/>
  <c r="AK500" i="6"/>
  <c r="AI500" i="6"/>
  <c r="AG500" i="6"/>
  <c r="AE500" i="6"/>
  <c r="AC500" i="6"/>
  <c r="AA500" i="6"/>
  <c r="Y500" i="6"/>
  <c r="W500" i="6"/>
  <c r="AU499" i="6"/>
  <c r="AQ499" i="6"/>
  <c r="AO499" i="6"/>
  <c r="AM499" i="6"/>
  <c r="AK499" i="6"/>
  <c r="AI499" i="6"/>
  <c r="AG499" i="6"/>
  <c r="AE499" i="6"/>
  <c r="AC499" i="6"/>
  <c r="AA499" i="6"/>
  <c r="Y499" i="6"/>
  <c r="W499" i="6"/>
  <c r="AU498" i="6"/>
  <c r="AQ498" i="6"/>
  <c r="AO498" i="6"/>
  <c r="AM498" i="6"/>
  <c r="AK498" i="6"/>
  <c r="AI498" i="6"/>
  <c r="AG498" i="6"/>
  <c r="AE498" i="6"/>
  <c r="AC498" i="6"/>
  <c r="AA498" i="6"/>
  <c r="Y498" i="6"/>
  <c r="W498" i="6"/>
  <c r="AU497" i="6"/>
  <c r="AQ497" i="6"/>
  <c r="AO497" i="6"/>
  <c r="AM497" i="6"/>
  <c r="AK497" i="6"/>
  <c r="AI497" i="6"/>
  <c r="AG497" i="6"/>
  <c r="AE497" i="6"/>
  <c r="AC497" i="6"/>
  <c r="AA497" i="6"/>
  <c r="Y497" i="6"/>
  <c r="W497" i="6"/>
  <c r="AU496" i="6"/>
  <c r="AQ496" i="6"/>
  <c r="AO496" i="6"/>
  <c r="AM496" i="6"/>
  <c r="AK496" i="6"/>
  <c r="AI496" i="6"/>
  <c r="AG496" i="6"/>
  <c r="AE496" i="6"/>
  <c r="AC496" i="6"/>
  <c r="AA496" i="6"/>
  <c r="Y496" i="6"/>
  <c r="W496" i="6"/>
  <c r="AU495" i="6"/>
  <c r="AQ495" i="6"/>
  <c r="AO495" i="6"/>
  <c r="AM495" i="6"/>
  <c r="AK495" i="6"/>
  <c r="AI495" i="6"/>
  <c r="AG495" i="6"/>
  <c r="AE495" i="6"/>
  <c r="AC495" i="6"/>
  <c r="AA495" i="6"/>
  <c r="Y495" i="6"/>
  <c r="W495" i="6"/>
  <c r="AU494" i="6"/>
  <c r="AQ494" i="6"/>
  <c r="AO494" i="6"/>
  <c r="AM494" i="6"/>
  <c r="AK494" i="6"/>
  <c r="AI494" i="6"/>
  <c r="AG494" i="6"/>
  <c r="AE494" i="6"/>
  <c r="AC494" i="6"/>
  <c r="AA494" i="6"/>
  <c r="Y494" i="6"/>
  <c r="W494" i="6"/>
  <c r="AU493" i="6"/>
  <c r="AQ493" i="6"/>
  <c r="AO493" i="6"/>
  <c r="AM493" i="6"/>
  <c r="AK493" i="6"/>
  <c r="AI493" i="6"/>
  <c r="AG493" i="6"/>
  <c r="AE493" i="6"/>
  <c r="AC493" i="6"/>
  <c r="AA493" i="6"/>
  <c r="Y493" i="6"/>
  <c r="W493" i="6"/>
  <c r="AU492" i="6"/>
  <c r="AQ492" i="6"/>
  <c r="AO492" i="6"/>
  <c r="AM492" i="6"/>
  <c r="AK492" i="6"/>
  <c r="AI492" i="6"/>
  <c r="AG492" i="6"/>
  <c r="AE492" i="6"/>
  <c r="AC492" i="6"/>
  <c r="AA492" i="6"/>
  <c r="Y492" i="6"/>
  <c r="W492" i="6"/>
  <c r="AU491" i="6"/>
  <c r="AQ491" i="6"/>
  <c r="AO491" i="6"/>
  <c r="AM491" i="6"/>
  <c r="AK491" i="6"/>
  <c r="AI491" i="6"/>
  <c r="AG491" i="6"/>
  <c r="AE491" i="6"/>
  <c r="AC491" i="6"/>
  <c r="AA491" i="6"/>
  <c r="Y491" i="6"/>
  <c r="W491" i="6"/>
  <c r="AU490" i="6"/>
  <c r="AQ490" i="6"/>
  <c r="AO490" i="6"/>
  <c r="AM490" i="6"/>
  <c r="AK490" i="6"/>
  <c r="AI490" i="6"/>
  <c r="AG490" i="6"/>
  <c r="AE490" i="6"/>
  <c r="AC490" i="6"/>
  <c r="AA490" i="6"/>
  <c r="Y490" i="6"/>
  <c r="W490" i="6"/>
  <c r="AU489" i="6"/>
  <c r="AQ489" i="6"/>
  <c r="AO489" i="6"/>
  <c r="AM489" i="6"/>
  <c r="AK489" i="6"/>
  <c r="AI489" i="6"/>
  <c r="AG489" i="6"/>
  <c r="AE489" i="6"/>
  <c r="AC489" i="6"/>
  <c r="AA489" i="6"/>
  <c r="Y489" i="6"/>
  <c r="W489" i="6"/>
  <c r="AU488" i="6"/>
  <c r="AQ488" i="6"/>
  <c r="AO488" i="6"/>
  <c r="AM488" i="6"/>
  <c r="AK488" i="6"/>
  <c r="AI488" i="6"/>
  <c r="AG488" i="6"/>
  <c r="AE488" i="6"/>
  <c r="AC488" i="6"/>
  <c r="AA488" i="6"/>
  <c r="Y488" i="6"/>
  <c r="W488" i="6"/>
  <c r="AU487" i="6"/>
  <c r="AQ487" i="6"/>
  <c r="AO487" i="6"/>
  <c r="AM487" i="6"/>
  <c r="AK487" i="6"/>
  <c r="AI487" i="6"/>
  <c r="AG487" i="6"/>
  <c r="AE487" i="6"/>
  <c r="AC487" i="6"/>
  <c r="AA487" i="6"/>
  <c r="Y487" i="6"/>
  <c r="W487" i="6"/>
  <c r="AU486" i="6"/>
  <c r="AQ486" i="6"/>
  <c r="AO486" i="6"/>
  <c r="AM486" i="6"/>
  <c r="AK486" i="6"/>
  <c r="AI486" i="6"/>
  <c r="AG486" i="6"/>
  <c r="AE486" i="6"/>
  <c r="AC486" i="6"/>
  <c r="AA486" i="6"/>
  <c r="Y486" i="6"/>
  <c r="W486" i="6"/>
  <c r="AU485" i="6"/>
  <c r="AQ485" i="6"/>
  <c r="AO485" i="6"/>
  <c r="AM485" i="6"/>
  <c r="AK485" i="6"/>
  <c r="AI485" i="6"/>
  <c r="AG485" i="6"/>
  <c r="AE485" i="6"/>
  <c r="AC485" i="6"/>
  <c r="AA485" i="6"/>
  <c r="Y485" i="6"/>
  <c r="W485" i="6"/>
  <c r="AU484" i="6"/>
  <c r="AQ484" i="6"/>
  <c r="AO484" i="6"/>
  <c r="AM484" i="6"/>
  <c r="AK484" i="6"/>
  <c r="AI484" i="6"/>
  <c r="AG484" i="6"/>
  <c r="AE484" i="6"/>
  <c r="AC484" i="6"/>
  <c r="AA484" i="6"/>
  <c r="Y484" i="6"/>
  <c r="W484" i="6"/>
  <c r="AU483" i="6"/>
  <c r="AQ483" i="6"/>
  <c r="AO483" i="6"/>
  <c r="AM483" i="6"/>
  <c r="AK483" i="6"/>
  <c r="AI483" i="6"/>
  <c r="AG483" i="6"/>
  <c r="AE483" i="6"/>
  <c r="AC483" i="6"/>
  <c r="AA483" i="6"/>
  <c r="Y483" i="6"/>
  <c r="W483" i="6"/>
  <c r="AU482" i="6"/>
  <c r="AQ482" i="6"/>
  <c r="AO482" i="6"/>
  <c r="AM482" i="6"/>
  <c r="AK482" i="6"/>
  <c r="AI482" i="6"/>
  <c r="AG482" i="6"/>
  <c r="AE482" i="6"/>
  <c r="AC482" i="6"/>
  <c r="AA482" i="6"/>
  <c r="Y482" i="6"/>
  <c r="W482" i="6"/>
  <c r="AU481" i="6"/>
  <c r="AQ481" i="6"/>
  <c r="AO481" i="6"/>
  <c r="AM481" i="6"/>
  <c r="AK481" i="6"/>
  <c r="AI481" i="6"/>
  <c r="AG481" i="6"/>
  <c r="AE481" i="6"/>
  <c r="AC481" i="6"/>
  <c r="AA481" i="6"/>
  <c r="Y481" i="6"/>
  <c r="W481" i="6"/>
  <c r="AU480" i="6"/>
  <c r="AQ480" i="6"/>
  <c r="AO480" i="6"/>
  <c r="AM480" i="6"/>
  <c r="AK480" i="6"/>
  <c r="AI480" i="6"/>
  <c r="AG480" i="6"/>
  <c r="AE480" i="6"/>
  <c r="AC480" i="6"/>
  <c r="AA480" i="6"/>
  <c r="Y480" i="6"/>
  <c r="W480" i="6"/>
  <c r="AU479" i="6"/>
  <c r="AQ479" i="6"/>
  <c r="AO479" i="6"/>
  <c r="AM479" i="6"/>
  <c r="AK479" i="6"/>
  <c r="AI479" i="6"/>
  <c r="AG479" i="6"/>
  <c r="AE479" i="6"/>
  <c r="AC479" i="6"/>
  <c r="AA479" i="6"/>
  <c r="Y479" i="6"/>
  <c r="W479" i="6"/>
  <c r="AU478" i="6"/>
  <c r="AQ478" i="6"/>
  <c r="AO478" i="6"/>
  <c r="AM478" i="6"/>
  <c r="AK478" i="6"/>
  <c r="AI478" i="6"/>
  <c r="AG478" i="6"/>
  <c r="AE478" i="6"/>
  <c r="AC478" i="6"/>
  <c r="AA478" i="6"/>
  <c r="Y478" i="6"/>
  <c r="W478" i="6"/>
  <c r="AU477" i="6"/>
  <c r="AQ477" i="6"/>
  <c r="AO477" i="6"/>
  <c r="AM477" i="6"/>
  <c r="AK477" i="6"/>
  <c r="AI477" i="6"/>
  <c r="AG477" i="6"/>
  <c r="AE477" i="6"/>
  <c r="AC477" i="6"/>
  <c r="AA477" i="6"/>
  <c r="Y477" i="6"/>
  <c r="W477" i="6"/>
  <c r="AU476" i="6"/>
  <c r="AQ476" i="6"/>
  <c r="AO476" i="6"/>
  <c r="AM476" i="6"/>
  <c r="AK476" i="6"/>
  <c r="AI476" i="6"/>
  <c r="AG476" i="6"/>
  <c r="AE476" i="6"/>
  <c r="AC476" i="6"/>
  <c r="AA476" i="6"/>
  <c r="Y476" i="6"/>
  <c r="W476" i="6"/>
  <c r="AU475" i="6"/>
  <c r="AQ475" i="6"/>
  <c r="AO475" i="6"/>
  <c r="AM475" i="6"/>
  <c r="AK475" i="6"/>
  <c r="AI475" i="6"/>
  <c r="AG475" i="6"/>
  <c r="AE475" i="6"/>
  <c r="AC475" i="6"/>
  <c r="AA475" i="6"/>
  <c r="Y475" i="6"/>
  <c r="W475" i="6"/>
  <c r="AU474" i="6"/>
  <c r="AQ474" i="6"/>
  <c r="AO474" i="6"/>
  <c r="AM474" i="6"/>
  <c r="AK474" i="6"/>
  <c r="AI474" i="6"/>
  <c r="AG474" i="6"/>
  <c r="AE474" i="6"/>
  <c r="AC474" i="6"/>
  <c r="AA474" i="6"/>
  <c r="Y474" i="6"/>
  <c r="W474" i="6"/>
  <c r="AU473" i="6"/>
  <c r="AQ473" i="6"/>
  <c r="AO473" i="6"/>
  <c r="AM473" i="6"/>
  <c r="AK473" i="6"/>
  <c r="AI473" i="6"/>
  <c r="AG473" i="6"/>
  <c r="AE473" i="6"/>
  <c r="AC473" i="6"/>
  <c r="AA473" i="6"/>
  <c r="Y473" i="6"/>
  <c r="W473" i="6"/>
  <c r="AU472" i="6"/>
  <c r="AQ472" i="6"/>
  <c r="AO472" i="6"/>
  <c r="AM472" i="6"/>
  <c r="AK472" i="6"/>
  <c r="AI472" i="6"/>
  <c r="AG472" i="6"/>
  <c r="AE472" i="6"/>
  <c r="AC472" i="6"/>
  <c r="AA472" i="6"/>
  <c r="Y472" i="6"/>
  <c r="W472" i="6"/>
  <c r="AU471" i="6"/>
  <c r="AQ471" i="6"/>
  <c r="AO471" i="6"/>
  <c r="AM471" i="6"/>
  <c r="AK471" i="6"/>
  <c r="AI471" i="6"/>
  <c r="AG471" i="6"/>
  <c r="AE471" i="6"/>
  <c r="AC471" i="6"/>
  <c r="AA471" i="6"/>
  <c r="Y471" i="6"/>
  <c r="W471" i="6"/>
  <c r="AU470" i="6"/>
  <c r="AQ470" i="6"/>
  <c r="AO470" i="6"/>
  <c r="AM470" i="6"/>
  <c r="AK470" i="6"/>
  <c r="AI470" i="6"/>
  <c r="AG470" i="6"/>
  <c r="AE470" i="6"/>
  <c r="AC470" i="6"/>
  <c r="AA470" i="6"/>
  <c r="Y470" i="6"/>
  <c r="W470" i="6"/>
  <c r="AU469" i="6"/>
  <c r="AQ469" i="6"/>
  <c r="AO469" i="6"/>
  <c r="AM469" i="6"/>
  <c r="AK469" i="6"/>
  <c r="AI469" i="6"/>
  <c r="AG469" i="6"/>
  <c r="AE469" i="6"/>
  <c r="AC469" i="6"/>
  <c r="AA469" i="6"/>
  <c r="Y469" i="6"/>
  <c r="W469" i="6"/>
  <c r="AU468" i="6"/>
  <c r="AQ468" i="6"/>
  <c r="AO468" i="6"/>
  <c r="AM468" i="6"/>
  <c r="AK468" i="6"/>
  <c r="AI468" i="6"/>
  <c r="AG468" i="6"/>
  <c r="AE468" i="6"/>
  <c r="AC468" i="6"/>
  <c r="AA468" i="6"/>
  <c r="Y468" i="6"/>
  <c r="W468" i="6"/>
  <c r="AU467" i="6"/>
  <c r="AQ467" i="6"/>
  <c r="AO467" i="6"/>
  <c r="AM467" i="6"/>
  <c r="AK467" i="6"/>
  <c r="AI467" i="6"/>
  <c r="AG467" i="6"/>
  <c r="AE467" i="6"/>
  <c r="AC467" i="6"/>
  <c r="AA467" i="6"/>
  <c r="Y467" i="6"/>
  <c r="W467" i="6"/>
  <c r="AU466" i="6"/>
  <c r="AQ466" i="6"/>
  <c r="AO466" i="6"/>
  <c r="AM466" i="6"/>
  <c r="AK466" i="6"/>
  <c r="AI466" i="6"/>
  <c r="AG466" i="6"/>
  <c r="AE466" i="6"/>
  <c r="AC466" i="6"/>
  <c r="AA466" i="6"/>
  <c r="Y466" i="6"/>
  <c r="W466" i="6"/>
  <c r="AU465" i="6"/>
  <c r="AQ465" i="6"/>
  <c r="AO465" i="6"/>
  <c r="AM465" i="6"/>
  <c r="AK465" i="6"/>
  <c r="AI465" i="6"/>
  <c r="AG465" i="6"/>
  <c r="AE465" i="6"/>
  <c r="AC465" i="6"/>
  <c r="AA465" i="6"/>
  <c r="Y465" i="6"/>
  <c r="W465" i="6"/>
  <c r="AU464" i="6"/>
  <c r="AQ464" i="6"/>
  <c r="AO464" i="6"/>
  <c r="AM464" i="6"/>
  <c r="AK464" i="6"/>
  <c r="AI464" i="6"/>
  <c r="AG464" i="6"/>
  <c r="AE464" i="6"/>
  <c r="AC464" i="6"/>
  <c r="AA464" i="6"/>
  <c r="Y464" i="6"/>
  <c r="W464" i="6"/>
  <c r="AU463" i="6"/>
  <c r="AQ463" i="6"/>
  <c r="AO463" i="6"/>
  <c r="AM463" i="6"/>
  <c r="AK463" i="6"/>
  <c r="AI463" i="6"/>
  <c r="AG463" i="6"/>
  <c r="AE463" i="6"/>
  <c r="AC463" i="6"/>
  <c r="AA463" i="6"/>
  <c r="Y463" i="6"/>
  <c r="W463" i="6"/>
  <c r="AU462" i="6"/>
  <c r="AQ462" i="6"/>
  <c r="AO462" i="6"/>
  <c r="AM462" i="6"/>
  <c r="AK462" i="6"/>
  <c r="AI462" i="6"/>
  <c r="AG462" i="6"/>
  <c r="AE462" i="6"/>
  <c r="AC462" i="6"/>
  <c r="AA462" i="6"/>
  <c r="Y462" i="6"/>
  <c r="W462" i="6"/>
  <c r="AU461" i="6"/>
  <c r="AQ461" i="6"/>
  <c r="AO461" i="6"/>
  <c r="AM461" i="6"/>
  <c r="AK461" i="6"/>
  <c r="AI461" i="6"/>
  <c r="AG461" i="6"/>
  <c r="AE461" i="6"/>
  <c r="AC461" i="6"/>
  <c r="AA461" i="6"/>
  <c r="Y461" i="6"/>
  <c r="W461" i="6"/>
  <c r="AU460" i="6"/>
  <c r="AQ460" i="6"/>
  <c r="AO460" i="6"/>
  <c r="AM460" i="6"/>
  <c r="AK460" i="6"/>
  <c r="AI460" i="6"/>
  <c r="AG460" i="6"/>
  <c r="AE460" i="6"/>
  <c r="AC460" i="6"/>
  <c r="AA460" i="6"/>
  <c r="Y460" i="6"/>
  <c r="W460" i="6"/>
  <c r="AU459" i="6"/>
  <c r="AQ459" i="6"/>
  <c r="AO459" i="6"/>
  <c r="AM459" i="6"/>
  <c r="AK459" i="6"/>
  <c r="AI459" i="6"/>
  <c r="AG459" i="6"/>
  <c r="AE459" i="6"/>
  <c r="AC459" i="6"/>
  <c r="AA459" i="6"/>
  <c r="Y459" i="6"/>
  <c r="W459" i="6"/>
  <c r="AU458" i="6"/>
  <c r="AQ458" i="6"/>
  <c r="AO458" i="6"/>
  <c r="AM458" i="6"/>
  <c r="AK458" i="6"/>
  <c r="AI458" i="6"/>
  <c r="AG458" i="6"/>
  <c r="AE458" i="6"/>
  <c r="AC458" i="6"/>
  <c r="AA458" i="6"/>
  <c r="Y458" i="6"/>
  <c r="W458" i="6"/>
  <c r="AU457" i="6"/>
  <c r="AQ457" i="6"/>
  <c r="AO457" i="6"/>
  <c r="AM457" i="6"/>
  <c r="AK457" i="6"/>
  <c r="AI457" i="6"/>
  <c r="AG457" i="6"/>
  <c r="AE457" i="6"/>
  <c r="AC457" i="6"/>
  <c r="AA457" i="6"/>
  <c r="Y457" i="6"/>
  <c r="W457" i="6"/>
  <c r="AU456" i="6"/>
  <c r="AQ456" i="6"/>
  <c r="AO456" i="6"/>
  <c r="AM456" i="6"/>
  <c r="AK456" i="6"/>
  <c r="AI456" i="6"/>
  <c r="AG456" i="6"/>
  <c r="AE456" i="6"/>
  <c r="AC456" i="6"/>
  <c r="AA456" i="6"/>
  <c r="Y456" i="6"/>
  <c r="W456" i="6"/>
  <c r="AU455" i="6"/>
  <c r="AQ455" i="6"/>
  <c r="AO455" i="6"/>
  <c r="AM455" i="6"/>
  <c r="AK455" i="6"/>
  <c r="AI455" i="6"/>
  <c r="AG455" i="6"/>
  <c r="AE455" i="6"/>
  <c r="AC455" i="6"/>
  <c r="AA455" i="6"/>
  <c r="Y455" i="6"/>
  <c r="W455" i="6"/>
  <c r="AU454" i="6"/>
  <c r="AQ454" i="6"/>
  <c r="AO454" i="6"/>
  <c r="AM454" i="6"/>
  <c r="AK454" i="6"/>
  <c r="AI454" i="6"/>
  <c r="AG454" i="6"/>
  <c r="AE454" i="6"/>
  <c r="AC454" i="6"/>
  <c r="AA454" i="6"/>
  <c r="Y454" i="6"/>
  <c r="W454" i="6"/>
  <c r="AU453" i="6"/>
  <c r="AQ453" i="6"/>
  <c r="AO453" i="6"/>
  <c r="AM453" i="6"/>
  <c r="AK453" i="6"/>
  <c r="AI453" i="6"/>
  <c r="AG453" i="6"/>
  <c r="AE453" i="6"/>
  <c r="AC453" i="6"/>
  <c r="AA453" i="6"/>
  <c r="Y453" i="6"/>
  <c r="W453" i="6"/>
  <c r="AU452" i="6"/>
  <c r="AQ452" i="6"/>
  <c r="AO452" i="6"/>
  <c r="AM452" i="6"/>
  <c r="AK452" i="6"/>
  <c r="AI452" i="6"/>
  <c r="AG452" i="6"/>
  <c r="AE452" i="6"/>
  <c r="AC452" i="6"/>
  <c r="AA452" i="6"/>
  <c r="Y452" i="6"/>
  <c r="W452" i="6"/>
  <c r="AU451" i="6"/>
  <c r="AQ451" i="6"/>
  <c r="AO451" i="6"/>
  <c r="AM451" i="6"/>
  <c r="AK451" i="6"/>
  <c r="AI451" i="6"/>
  <c r="AG451" i="6"/>
  <c r="AE451" i="6"/>
  <c r="AC451" i="6"/>
  <c r="AA451" i="6"/>
  <c r="Y451" i="6"/>
  <c r="W451" i="6"/>
  <c r="AU450" i="6"/>
  <c r="AQ450" i="6"/>
  <c r="AO450" i="6"/>
  <c r="AM450" i="6"/>
  <c r="AK450" i="6"/>
  <c r="AI450" i="6"/>
  <c r="AG450" i="6"/>
  <c r="AE450" i="6"/>
  <c r="AC450" i="6"/>
  <c r="AA450" i="6"/>
  <c r="Y450" i="6"/>
  <c r="W450" i="6"/>
  <c r="AU449" i="6"/>
  <c r="AQ449" i="6"/>
  <c r="AO449" i="6"/>
  <c r="AM449" i="6"/>
  <c r="AK449" i="6"/>
  <c r="AI449" i="6"/>
  <c r="AG449" i="6"/>
  <c r="AE449" i="6"/>
  <c r="AC449" i="6"/>
  <c r="AA449" i="6"/>
  <c r="Y449" i="6"/>
  <c r="W449" i="6"/>
  <c r="AU448" i="6"/>
  <c r="AQ448" i="6"/>
  <c r="AO448" i="6"/>
  <c r="AM448" i="6"/>
  <c r="AK448" i="6"/>
  <c r="AI448" i="6"/>
  <c r="AG448" i="6"/>
  <c r="AE448" i="6"/>
  <c r="AC448" i="6"/>
  <c r="AA448" i="6"/>
  <c r="Y448" i="6"/>
  <c r="W448" i="6"/>
  <c r="AU447" i="6"/>
  <c r="AQ447" i="6"/>
  <c r="AO447" i="6"/>
  <c r="AM447" i="6"/>
  <c r="AK447" i="6"/>
  <c r="AI447" i="6"/>
  <c r="AG447" i="6"/>
  <c r="AE447" i="6"/>
  <c r="AC447" i="6"/>
  <c r="AA447" i="6"/>
  <c r="Y447" i="6"/>
  <c r="W447" i="6"/>
  <c r="AU446" i="6"/>
  <c r="AQ446" i="6"/>
  <c r="AO446" i="6"/>
  <c r="AM446" i="6"/>
  <c r="AK446" i="6"/>
  <c r="AI446" i="6"/>
  <c r="AG446" i="6"/>
  <c r="AE446" i="6"/>
  <c r="AC446" i="6"/>
  <c r="AA446" i="6"/>
  <c r="Y446" i="6"/>
  <c r="W446" i="6"/>
  <c r="AU445" i="6"/>
  <c r="AQ445" i="6"/>
  <c r="AO445" i="6"/>
  <c r="AM445" i="6"/>
  <c r="AK445" i="6"/>
  <c r="AI445" i="6"/>
  <c r="AG445" i="6"/>
  <c r="AE445" i="6"/>
  <c r="AC445" i="6"/>
  <c r="AA445" i="6"/>
  <c r="Y445" i="6"/>
  <c r="W445" i="6"/>
  <c r="AU444" i="6"/>
  <c r="AQ444" i="6"/>
  <c r="AO444" i="6"/>
  <c r="AM444" i="6"/>
  <c r="AK444" i="6"/>
  <c r="AI444" i="6"/>
  <c r="AG444" i="6"/>
  <c r="AE444" i="6"/>
  <c r="AC444" i="6"/>
  <c r="AA444" i="6"/>
  <c r="Y444" i="6"/>
  <c r="W444" i="6"/>
  <c r="AU443" i="6"/>
  <c r="AQ443" i="6"/>
  <c r="AO443" i="6"/>
  <c r="AM443" i="6"/>
  <c r="AK443" i="6"/>
  <c r="AI443" i="6"/>
  <c r="AG443" i="6"/>
  <c r="AE443" i="6"/>
  <c r="AC443" i="6"/>
  <c r="AA443" i="6"/>
  <c r="Y443" i="6"/>
  <c r="W443" i="6"/>
  <c r="AU442" i="6"/>
  <c r="AQ442" i="6"/>
  <c r="AO442" i="6"/>
  <c r="AM442" i="6"/>
  <c r="AK442" i="6"/>
  <c r="AI442" i="6"/>
  <c r="AG442" i="6"/>
  <c r="AE442" i="6"/>
  <c r="AC442" i="6"/>
  <c r="AA442" i="6"/>
  <c r="Y442" i="6"/>
  <c r="W442" i="6"/>
  <c r="AU441" i="6"/>
  <c r="AQ441" i="6"/>
  <c r="AO441" i="6"/>
  <c r="AM441" i="6"/>
  <c r="AK441" i="6"/>
  <c r="AI441" i="6"/>
  <c r="AG441" i="6"/>
  <c r="AE441" i="6"/>
  <c r="AC441" i="6"/>
  <c r="AA441" i="6"/>
  <c r="Y441" i="6"/>
  <c r="W441" i="6"/>
  <c r="AU440" i="6"/>
  <c r="AQ440" i="6"/>
  <c r="AO440" i="6"/>
  <c r="AM440" i="6"/>
  <c r="AK440" i="6"/>
  <c r="AI440" i="6"/>
  <c r="AG440" i="6"/>
  <c r="AE440" i="6"/>
  <c r="AC440" i="6"/>
  <c r="AA440" i="6"/>
  <c r="Y440" i="6"/>
  <c r="W440" i="6"/>
  <c r="AU439" i="6"/>
  <c r="AQ439" i="6"/>
  <c r="AO439" i="6"/>
  <c r="AM439" i="6"/>
  <c r="AK439" i="6"/>
  <c r="AI439" i="6"/>
  <c r="AG439" i="6"/>
  <c r="AE439" i="6"/>
  <c r="AC439" i="6"/>
  <c r="AA439" i="6"/>
  <c r="Y439" i="6"/>
  <c r="W439" i="6"/>
  <c r="AU438" i="6"/>
  <c r="AQ438" i="6"/>
  <c r="AO438" i="6"/>
  <c r="AM438" i="6"/>
  <c r="AK438" i="6"/>
  <c r="AI438" i="6"/>
  <c r="AG438" i="6"/>
  <c r="AE438" i="6"/>
  <c r="AC438" i="6"/>
  <c r="AA438" i="6"/>
  <c r="Y438" i="6"/>
  <c r="W438" i="6"/>
  <c r="AU437" i="6"/>
  <c r="AQ437" i="6"/>
  <c r="AO437" i="6"/>
  <c r="AM437" i="6"/>
  <c r="AK437" i="6"/>
  <c r="AI437" i="6"/>
  <c r="AG437" i="6"/>
  <c r="AE437" i="6"/>
  <c r="AC437" i="6"/>
  <c r="AA437" i="6"/>
  <c r="Y437" i="6"/>
  <c r="W437" i="6"/>
  <c r="AU436" i="6"/>
  <c r="AQ436" i="6"/>
  <c r="AO436" i="6"/>
  <c r="AM436" i="6"/>
  <c r="AK436" i="6"/>
  <c r="AI436" i="6"/>
  <c r="AG436" i="6"/>
  <c r="AE436" i="6"/>
  <c r="AC436" i="6"/>
  <c r="AA436" i="6"/>
  <c r="Y436" i="6"/>
  <c r="W436" i="6"/>
  <c r="AU435" i="6"/>
  <c r="AQ435" i="6"/>
  <c r="AO435" i="6"/>
  <c r="AM435" i="6"/>
  <c r="AK435" i="6"/>
  <c r="AI435" i="6"/>
  <c r="AG435" i="6"/>
  <c r="AE435" i="6"/>
  <c r="AC435" i="6"/>
  <c r="AA435" i="6"/>
  <c r="Y435" i="6"/>
  <c r="W435" i="6"/>
  <c r="AU434" i="6"/>
  <c r="AQ434" i="6"/>
  <c r="AO434" i="6"/>
  <c r="AM434" i="6"/>
  <c r="AK434" i="6"/>
  <c r="AI434" i="6"/>
  <c r="AG434" i="6"/>
  <c r="AE434" i="6"/>
  <c r="AC434" i="6"/>
  <c r="AA434" i="6"/>
  <c r="Y434" i="6"/>
  <c r="W434" i="6"/>
  <c r="AU433" i="6"/>
  <c r="AQ433" i="6"/>
  <c r="AO433" i="6"/>
  <c r="AM433" i="6"/>
  <c r="AK433" i="6"/>
  <c r="AI433" i="6"/>
  <c r="AG433" i="6"/>
  <c r="AE433" i="6"/>
  <c r="AC433" i="6"/>
  <c r="AA433" i="6"/>
  <c r="Y433" i="6"/>
  <c r="W433" i="6"/>
  <c r="AU432" i="6"/>
  <c r="AQ432" i="6"/>
  <c r="AO432" i="6"/>
  <c r="AM432" i="6"/>
  <c r="AK432" i="6"/>
  <c r="AI432" i="6"/>
  <c r="AG432" i="6"/>
  <c r="AE432" i="6"/>
  <c r="AC432" i="6"/>
  <c r="AA432" i="6"/>
  <c r="Y432" i="6"/>
  <c r="W432" i="6"/>
  <c r="AU431" i="6"/>
  <c r="AQ431" i="6"/>
  <c r="AO431" i="6"/>
  <c r="AM431" i="6"/>
  <c r="AK431" i="6"/>
  <c r="AI431" i="6"/>
  <c r="AG431" i="6"/>
  <c r="AE431" i="6"/>
  <c r="AC431" i="6"/>
  <c r="AA431" i="6"/>
  <c r="Y431" i="6"/>
  <c r="W431" i="6"/>
  <c r="AU430" i="6"/>
  <c r="AQ430" i="6"/>
  <c r="AO430" i="6"/>
  <c r="AM430" i="6"/>
  <c r="AK430" i="6"/>
  <c r="AI430" i="6"/>
  <c r="AG430" i="6"/>
  <c r="AE430" i="6"/>
  <c r="AC430" i="6"/>
  <c r="AA430" i="6"/>
  <c r="Y430" i="6"/>
  <c r="W430" i="6"/>
  <c r="AU429" i="6"/>
  <c r="AQ429" i="6"/>
  <c r="AO429" i="6"/>
  <c r="AM429" i="6"/>
  <c r="AK429" i="6"/>
  <c r="AI429" i="6"/>
  <c r="AG429" i="6"/>
  <c r="AE429" i="6"/>
  <c r="AC429" i="6"/>
  <c r="AA429" i="6"/>
  <c r="Y429" i="6"/>
  <c r="W429" i="6"/>
  <c r="AU428" i="6"/>
  <c r="AQ428" i="6"/>
  <c r="AO428" i="6"/>
  <c r="AM428" i="6"/>
  <c r="AK428" i="6"/>
  <c r="AI428" i="6"/>
  <c r="AG428" i="6"/>
  <c r="AE428" i="6"/>
  <c r="AC428" i="6"/>
  <c r="AA428" i="6"/>
  <c r="Y428" i="6"/>
  <c r="W428" i="6"/>
  <c r="AU427" i="6"/>
  <c r="AQ427" i="6"/>
  <c r="AO427" i="6"/>
  <c r="AM427" i="6"/>
  <c r="AK427" i="6"/>
  <c r="AI427" i="6"/>
  <c r="AG427" i="6"/>
  <c r="AE427" i="6"/>
  <c r="AC427" i="6"/>
  <c r="AA427" i="6"/>
  <c r="Y427" i="6"/>
  <c r="W427" i="6"/>
  <c r="AU426" i="6"/>
  <c r="AQ426" i="6"/>
  <c r="AO426" i="6"/>
  <c r="AM426" i="6"/>
  <c r="AK426" i="6"/>
  <c r="AI426" i="6"/>
  <c r="AG426" i="6"/>
  <c r="AE426" i="6"/>
  <c r="AC426" i="6"/>
  <c r="AA426" i="6"/>
  <c r="Y426" i="6"/>
  <c r="W426" i="6"/>
  <c r="AU425" i="6"/>
  <c r="AQ425" i="6"/>
  <c r="AO425" i="6"/>
  <c r="AM425" i="6"/>
  <c r="AK425" i="6"/>
  <c r="AI425" i="6"/>
  <c r="AG425" i="6"/>
  <c r="AE425" i="6"/>
  <c r="AC425" i="6"/>
  <c r="AA425" i="6"/>
  <c r="Y425" i="6"/>
  <c r="W425" i="6"/>
  <c r="AU424" i="6"/>
  <c r="AQ424" i="6"/>
  <c r="AO424" i="6"/>
  <c r="AM424" i="6"/>
  <c r="AK424" i="6"/>
  <c r="AI424" i="6"/>
  <c r="AG424" i="6"/>
  <c r="AE424" i="6"/>
  <c r="AC424" i="6"/>
  <c r="AA424" i="6"/>
  <c r="Y424" i="6"/>
  <c r="W424" i="6"/>
  <c r="AU423" i="6"/>
  <c r="AQ423" i="6"/>
  <c r="AO423" i="6"/>
  <c r="AM423" i="6"/>
  <c r="AK423" i="6"/>
  <c r="AI423" i="6"/>
  <c r="AG423" i="6"/>
  <c r="AE423" i="6"/>
  <c r="AC423" i="6"/>
  <c r="AA423" i="6"/>
  <c r="Y423" i="6"/>
  <c r="W423" i="6"/>
  <c r="AU422" i="6"/>
  <c r="AQ422" i="6"/>
  <c r="AO422" i="6"/>
  <c r="AM422" i="6"/>
  <c r="AK422" i="6"/>
  <c r="AI422" i="6"/>
  <c r="AG422" i="6"/>
  <c r="AE422" i="6"/>
  <c r="AC422" i="6"/>
  <c r="AA422" i="6"/>
  <c r="Y422" i="6"/>
  <c r="W422" i="6"/>
  <c r="AU421" i="6"/>
  <c r="AQ421" i="6"/>
  <c r="AO421" i="6"/>
  <c r="AM421" i="6"/>
  <c r="AK421" i="6"/>
  <c r="AI421" i="6"/>
  <c r="AG421" i="6"/>
  <c r="AE421" i="6"/>
  <c r="AC421" i="6"/>
  <c r="AA421" i="6"/>
  <c r="Y421" i="6"/>
  <c r="W421" i="6"/>
  <c r="AU420" i="6"/>
  <c r="AQ420" i="6"/>
  <c r="AO420" i="6"/>
  <c r="AM420" i="6"/>
  <c r="AK420" i="6"/>
  <c r="AI420" i="6"/>
  <c r="AG420" i="6"/>
  <c r="AE420" i="6"/>
  <c r="AC420" i="6"/>
  <c r="AA420" i="6"/>
  <c r="Y420" i="6"/>
  <c r="W420" i="6"/>
  <c r="AU419" i="6"/>
  <c r="AQ419" i="6"/>
  <c r="AO419" i="6"/>
  <c r="AM419" i="6"/>
  <c r="AK419" i="6"/>
  <c r="AI419" i="6"/>
  <c r="AG419" i="6"/>
  <c r="AE419" i="6"/>
  <c r="AC419" i="6"/>
  <c r="AA419" i="6"/>
  <c r="Y419" i="6"/>
  <c r="W419" i="6"/>
  <c r="AU418" i="6"/>
  <c r="AQ418" i="6"/>
  <c r="AO418" i="6"/>
  <c r="AM418" i="6"/>
  <c r="AK418" i="6"/>
  <c r="AI418" i="6"/>
  <c r="AG418" i="6"/>
  <c r="AE418" i="6"/>
  <c r="AC418" i="6"/>
  <c r="AA418" i="6"/>
  <c r="Y418" i="6"/>
  <c r="W418" i="6"/>
  <c r="AU417" i="6"/>
  <c r="AQ417" i="6"/>
  <c r="AO417" i="6"/>
  <c r="AM417" i="6"/>
  <c r="AK417" i="6"/>
  <c r="AI417" i="6"/>
  <c r="AG417" i="6"/>
  <c r="AE417" i="6"/>
  <c r="AC417" i="6"/>
  <c r="AA417" i="6"/>
  <c r="Y417" i="6"/>
  <c r="W417" i="6"/>
  <c r="AU416" i="6"/>
  <c r="AQ416" i="6"/>
  <c r="AO416" i="6"/>
  <c r="AM416" i="6"/>
  <c r="AK416" i="6"/>
  <c r="AI416" i="6"/>
  <c r="AG416" i="6"/>
  <c r="AE416" i="6"/>
  <c r="AC416" i="6"/>
  <c r="AA416" i="6"/>
  <c r="Y416" i="6"/>
  <c r="W416" i="6"/>
  <c r="AU415" i="6"/>
  <c r="AQ415" i="6"/>
  <c r="AO415" i="6"/>
  <c r="AM415" i="6"/>
  <c r="AK415" i="6"/>
  <c r="AI415" i="6"/>
  <c r="AG415" i="6"/>
  <c r="AE415" i="6"/>
  <c r="AC415" i="6"/>
  <c r="AA415" i="6"/>
  <c r="Y415" i="6"/>
  <c r="W415" i="6"/>
  <c r="AU414" i="6"/>
  <c r="AQ414" i="6"/>
  <c r="AO414" i="6"/>
  <c r="AM414" i="6"/>
  <c r="AK414" i="6"/>
  <c r="AI414" i="6"/>
  <c r="AG414" i="6"/>
  <c r="AE414" i="6"/>
  <c r="AC414" i="6"/>
  <c r="AA414" i="6"/>
  <c r="Y414" i="6"/>
  <c r="W414" i="6"/>
  <c r="AU413" i="6"/>
  <c r="AQ413" i="6"/>
  <c r="AO413" i="6"/>
  <c r="AM413" i="6"/>
  <c r="AK413" i="6"/>
  <c r="AI413" i="6"/>
  <c r="AG413" i="6"/>
  <c r="AE413" i="6"/>
  <c r="AC413" i="6"/>
  <c r="AA413" i="6"/>
  <c r="Y413" i="6"/>
  <c r="W413" i="6"/>
  <c r="AU412" i="6"/>
  <c r="AQ412" i="6"/>
  <c r="AO412" i="6"/>
  <c r="AM412" i="6"/>
  <c r="AK412" i="6"/>
  <c r="AI412" i="6"/>
  <c r="AG412" i="6"/>
  <c r="AE412" i="6"/>
  <c r="AC412" i="6"/>
  <c r="AA412" i="6"/>
  <c r="Y412" i="6"/>
  <c r="W412" i="6"/>
  <c r="AU411" i="6"/>
  <c r="AQ411" i="6"/>
  <c r="AO411" i="6"/>
  <c r="AM411" i="6"/>
  <c r="AK411" i="6"/>
  <c r="AI411" i="6"/>
  <c r="AG411" i="6"/>
  <c r="AE411" i="6"/>
  <c r="AC411" i="6"/>
  <c r="AA411" i="6"/>
  <c r="Y411" i="6"/>
  <c r="W411" i="6"/>
  <c r="AU410" i="6"/>
  <c r="AQ410" i="6"/>
  <c r="AO410" i="6"/>
  <c r="AM410" i="6"/>
  <c r="AK410" i="6"/>
  <c r="AI410" i="6"/>
  <c r="AG410" i="6"/>
  <c r="AE410" i="6"/>
  <c r="AC410" i="6"/>
  <c r="AA410" i="6"/>
  <c r="Y410" i="6"/>
  <c r="W410" i="6"/>
  <c r="AU409" i="6"/>
  <c r="AQ409" i="6"/>
  <c r="AO409" i="6"/>
  <c r="AM409" i="6"/>
  <c r="AK409" i="6"/>
  <c r="AI409" i="6"/>
  <c r="AG409" i="6"/>
  <c r="AE409" i="6"/>
  <c r="AC409" i="6"/>
  <c r="AA409" i="6"/>
  <c r="Y409" i="6"/>
  <c r="W409" i="6"/>
  <c r="AU408" i="6"/>
  <c r="AQ408" i="6"/>
  <c r="AO408" i="6"/>
  <c r="AM408" i="6"/>
  <c r="AK408" i="6"/>
  <c r="AI408" i="6"/>
  <c r="AG408" i="6"/>
  <c r="AE408" i="6"/>
  <c r="AC408" i="6"/>
  <c r="AA408" i="6"/>
  <c r="Y408" i="6"/>
  <c r="W408" i="6"/>
  <c r="AU407" i="6"/>
  <c r="AQ407" i="6"/>
  <c r="AO407" i="6"/>
  <c r="AM407" i="6"/>
  <c r="AK407" i="6"/>
  <c r="AI407" i="6"/>
  <c r="AG407" i="6"/>
  <c r="AE407" i="6"/>
  <c r="AC407" i="6"/>
  <c r="AA407" i="6"/>
  <c r="Y407" i="6"/>
  <c r="W407" i="6"/>
  <c r="AU406" i="6"/>
  <c r="AQ406" i="6"/>
  <c r="AO406" i="6"/>
  <c r="AM406" i="6"/>
  <c r="AK406" i="6"/>
  <c r="AI406" i="6"/>
  <c r="AG406" i="6"/>
  <c r="AE406" i="6"/>
  <c r="AC406" i="6"/>
  <c r="AA406" i="6"/>
  <c r="Y406" i="6"/>
  <c r="W406" i="6"/>
  <c r="AU405" i="6"/>
  <c r="AQ405" i="6"/>
  <c r="AO405" i="6"/>
  <c r="AM405" i="6"/>
  <c r="AK405" i="6"/>
  <c r="AI405" i="6"/>
  <c r="AG405" i="6"/>
  <c r="AE405" i="6"/>
  <c r="AC405" i="6"/>
  <c r="AA405" i="6"/>
  <c r="Y405" i="6"/>
  <c r="W405" i="6"/>
  <c r="AU404" i="6"/>
  <c r="AQ404" i="6"/>
  <c r="AO404" i="6"/>
  <c r="AM404" i="6"/>
  <c r="AK404" i="6"/>
  <c r="AI404" i="6"/>
  <c r="AG404" i="6"/>
  <c r="AE404" i="6"/>
  <c r="AC404" i="6"/>
  <c r="AA404" i="6"/>
  <c r="Y404" i="6"/>
  <c r="W404" i="6"/>
  <c r="AU403" i="6"/>
  <c r="AQ403" i="6"/>
  <c r="AO403" i="6"/>
  <c r="AM403" i="6"/>
  <c r="AK403" i="6"/>
  <c r="AI403" i="6"/>
  <c r="AG403" i="6"/>
  <c r="AE403" i="6"/>
  <c r="AC403" i="6"/>
  <c r="AA403" i="6"/>
  <c r="Y403" i="6"/>
  <c r="W403" i="6"/>
  <c r="AU402" i="6"/>
  <c r="AQ402" i="6"/>
  <c r="AO402" i="6"/>
  <c r="AM402" i="6"/>
  <c r="AK402" i="6"/>
  <c r="AI402" i="6"/>
  <c r="AG402" i="6"/>
  <c r="AE402" i="6"/>
  <c r="AC402" i="6"/>
  <c r="AA402" i="6"/>
  <c r="Y402" i="6"/>
  <c r="W402" i="6"/>
  <c r="AU401" i="6"/>
  <c r="AQ401" i="6"/>
  <c r="AO401" i="6"/>
  <c r="AM401" i="6"/>
  <c r="AK401" i="6"/>
  <c r="AI401" i="6"/>
  <c r="AG401" i="6"/>
  <c r="AE401" i="6"/>
  <c r="AC401" i="6"/>
  <c r="AA401" i="6"/>
  <c r="Y401" i="6"/>
  <c r="W401" i="6"/>
  <c r="AU400" i="6"/>
  <c r="AQ400" i="6"/>
  <c r="AO400" i="6"/>
  <c r="AM400" i="6"/>
  <c r="AK400" i="6"/>
  <c r="AI400" i="6"/>
  <c r="AG400" i="6"/>
  <c r="AE400" i="6"/>
  <c r="AC400" i="6"/>
  <c r="AA400" i="6"/>
  <c r="Y400" i="6"/>
  <c r="W400" i="6"/>
  <c r="AU399" i="6"/>
  <c r="AQ399" i="6"/>
  <c r="AO399" i="6"/>
  <c r="AM399" i="6"/>
  <c r="AK399" i="6"/>
  <c r="AI399" i="6"/>
  <c r="AG399" i="6"/>
  <c r="AE399" i="6"/>
  <c r="AC399" i="6"/>
  <c r="AA399" i="6"/>
  <c r="Y399" i="6"/>
  <c r="W399" i="6"/>
  <c r="AU398" i="6"/>
  <c r="AQ398" i="6"/>
  <c r="AO398" i="6"/>
  <c r="AM398" i="6"/>
  <c r="AK398" i="6"/>
  <c r="AI398" i="6"/>
  <c r="AG398" i="6"/>
  <c r="AE398" i="6"/>
  <c r="AC398" i="6"/>
  <c r="AA398" i="6"/>
  <c r="Y398" i="6"/>
  <c r="W398" i="6"/>
  <c r="AU397" i="6"/>
  <c r="AQ397" i="6"/>
  <c r="AO397" i="6"/>
  <c r="AM397" i="6"/>
  <c r="AK397" i="6"/>
  <c r="AI397" i="6"/>
  <c r="AG397" i="6"/>
  <c r="AE397" i="6"/>
  <c r="AC397" i="6"/>
  <c r="AA397" i="6"/>
  <c r="Y397" i="6"/>
  <c r="W397" i="6"/>
  <c r="AU396" i="6"/>
  <c r="AQ396" i="6"/>
  <c r="AO396" i="6"/>
  <c r="AM396" i="6"/>
  <c r="AK396" i="6"/>
  <c r="AI396" i="6"/>
  <c r="AG396" i="6"/>
  <c r="AE396" i="6"/>
  <c r="AC396" i="6"/>
  <c r="AA396" i="6"/>
  <c r="Y396" i="6"/>
  <c r="W396" i="6"/>
  <c r="AU395" i="6"/>
  <c r="AQ395" i="6"/>
  <c r="AO395" i="6"/>
  <c r="AM395" i="6"/>
  <c r="AK395" i="6"/>
  <c r="AI395" i="6"/>
  <c r="AG395" i="6"/>
  <c r="AE395" i="6"/>
  <c r="AC395" i="6"/>
  <c r="AA395" i="6"/>
  <c r="Y395" i="6"/>
  <c r="W395" i="6"/>
  <c r="AU394" i="6"/>
  <c r="AQ394" i="6"/>
  <c r="AO394" i="6"/>
  <c r="AM394" i="6"/>
  <c r="AK394" i="6"/>
  <c r="AI394" i="6"/>
  <c r="AG394" i="6"/>
  <c r="AE394" i="6"/>
  <c r="AC394" i="6"/>
  <c r="AA394" i="6"/>
  <c r="Y394" i="6"/>
  <c r="W394" i="6"/>
  <c r="AU393" i="6"/>
  <c r="AQ393" i="6"/>
  <c r="AO393" i="6"/>
  <c r="AM393" i="6"/>
  <c r="AK393" i="6"/>
  <c r="AI393" i="6"/>
  <c r="AG393" i="6"/>
  <c r="AE393" i="6"/>
  <c r="AC393" i="6"/>
  <c r="AA393" i="6"/>
  <c r="Y393" i="6"/>
  <c r="W393" i="6"/>
  <c r="AU392" i="6"/>
  <c r="AQ392" i="6"/>
  <c r="AO392" i="6"/>
  <c r="AM392" i="6"/>
  <c r="AK392" i="6"/>
  <c r="AI392" i="6"/>
  <c r="AG392" i="6"/>
  <c r="AE392" i="6"/>
  <c r="AC392" i="6"/>
  <c r="AA392" i="6"/>
  <c r="Y392" i="6"/>
  <c r="W392" i="6"/>
  <c r="AU391" i="6"/>
  <c r="AQ391" i="6"/>
  <c r="AO391" i="6"/>
  <c r="AM391" i="6"/>
  <c r="AK391" i="6"/>
  <c r="AI391" i="6"/>
  <c r="AG391" i="6"/>
  <c r="AE391" i="6"/>
  <c r="AC391" i="6"/>
  <c r="AA391" i="6"/>
  <c r="Y391" i="6"/>
  <c r="W391" i="6"/>
  <c r="AU390" i="6"/>
  <c r="AQ390" i="6"/>
  <c r="AO390" i="6"/>
  <c r="AM390" i="6"/>
  <c r="AK390" i="6"/>
  <c r="AI390" i="6"/>
  <c r="AG390" i="6"/>
  <c r="AE390" i="6"/>
  <c r="AC390" i="6"/>
  <c r="AA390" i="6"/>
  <c r="Y390" i="6"/>
  <c r="W390" i="6"/>
  <c r="AU389" i="6"/>
  <c r="AQ389" i="6"/>
  <c r="AO389" i="6"/>
  <c r="AM389" i="6"/>
  <c r="AK389" i="6"/>
  <c r="AI389" i="6"/>
  <c r="AG389" i="6"/>
  <c r="AE389" i="6"/>
  <c r="AC389" i="6"/>
  <c r="AA389" i="6"/>
  <c r="Y389" i="6"/>
  <c r="W389" i="6"/>
  <c r="AU388" i="6"/>
  <c r="AQ388" i="6"/>
  <c r="AO388" i="6"/>
  <c r="AM388" i="6"/>
  <c r="AK388" i="6"/>
  <c r="AI388" i="6"/>
  <c r="AG388" i="6"/>
  <c r="AE388" i="6"/>
  <c r="AC388" i="6"/>
  <c r="AA388" i="6"/>
  <c r="Y388" i="6"/>
  <c r="W388" i="6"/>
  <c r="AU387" i="6"/>
  <c r="AQ387" i="6"/>
  <c r="AO387" i="6"/>
  <c r="AM387" i="6"/>
  <c r="AK387" i="6"/>
  <c r="AI387" i="6"/>
  <c r="AG387" i="6"/>
  <c r="AE387" i="6"/>
  <c r="AC387" i="6"/>
  <c r="AA387" i="6"/>
  <c r="Y387" i="6"/>
  <c r="W387" i="6"/>
  <c r="AU386" i="6"/>
  <c r="AQ386" i="6"/>
  <c r="AO386" i="6"/>
  <c r="AM386" i="6"/>
  <c r="AK386" i="6"/>
  <c r="AI386" i="6"/>
  <c r="AG386" i="6"/>
  <c r="AE386" i="6"/>
  <c r="AC386" i="6"/>
  <c r="AA386" i="6"/>
  <c r="Y386" i="6"/>
  <c r="W386" i="6"/>
  <c r="AU385" i="6"/>
  <c r="AQ385" i="6"/>
  <c r="AO385" i="6"/>
  <c r="AM385" i="6"/>
  <c r="AK385" i="6"/>
  <c r="AI385" i="6"/>
  <c r="AG385" i="6"/>
  <c r="AE385" i="6"/>
  <c r="AC385" i="6"/>
  <c r="AA385" i="6"/>
  <c r="Y385" i="6"/>
  <c r="W385" i="6"/>
  <c r="AU384" i="6"/>
  <c r="AQ384" i="6"/>
  <c r="AO384" i="6"/>
  <c r="AM384" i="6"/>
  <c r="AK384" i="6"/>
  <c r="AI384" i="6"/>
  <c r="AG384" i="6"/>
  <c r="AE384" i="6"/>
  <c r="AC384" i="6"/>
  <c r="AA384" i="6"/>
  <c r="Y384" i="6"/>
  <c r="W384" i="6"/>
  <c r="AU383" i="6"/>
  <c r="AQ383" i="6"/>
  <c r="AO383" i="6"/>
  <c r="AM383" i="6"/>
  <c r="AK383" i="6"/>
  <c r="AI383" i="6"/>
  <c r="AG383" i="6"/>
  <c r="AE383" i="6"/>
  <c r="AC383" i="6"/>
  <c r="AA383" i="6"/>
  <c r="Y383" i="6"/>
  <c r="W383" i="6"/>
  <c r="AU382" i="6"/>
  <c r="AQ382" i="6"/>
  <c r="AO382" i="6"/>
  <c r="AM382" i="6"/>
  <c r="AK382" i="6"/>
  <c r="AI382" i="6"/>
  <c r="AG382" i="6"/>
  <c r="AE382" i="6"/>
  <c r="AC382" i="6"/>
  <c r="AA382" i="6"/>
  <c r="Y382" i="6"/>
  <c r="W382" i="6"/>
  <c r="AU381" i="6"/>
  <c r="AQ381" i="6"/>
  <c r="AO381" i="6"/>
  <c r="AM381" i="6"/>
  <c r="AK381" i="6"/>
  <c r="AI381" i="6"/>
  <c r="AG381" i="6"/>
  <c r="AE381" i="6"/>
  <c r="AC381" i="6"/>
  <c r="AA381" i="6"/>
  <c r="Y381" i="6"/>
  <c r="W381" i="6"/>
  <c r="AU380" i="6"/>
  <c r="AQ380" i="6"/>
  <c r="AO380" i="6"/>
  <c r="AM380" i="6"/>
  <c r="AK380" i="6"/>
  <c r="AI380" i="6"/>
  <c r="AG380" i="6"/>
  <c r="AE380" i="6"/>
  <c r="AC380" i="6"/>
  <c r="AA380" i="6"/>
  <c r="Y380" i="6"/>
  <c r="W380" i="6"/>
  <c r="AU379" i="6"/>
  <c r="AQ379" i="6"/>
  <c r="AO379" i="6"/>
  <c r="AM379" i="6"/>
  <c r="AK379" i="6"/>
  <c r="AI379" i="6"/>
  <c r="AG379" i="6"/>
  <c r="AE379" i="6"/>
  <c r="AC379" i="6"/>
  <c r="AA379" i="6"/>
  <c r="Y379" i="6"/>
  <c r="W379" i="6"/>
  <c r="AU378" i="6"/>
  <c r="AQ378" i="6"/>
  <c r="AO378" i="6"/>
  <c r="AM378" i="6"/>
  <c r="AK378" i="6"/>
  <c r="AI378" i="6"/>
  <c r="AG378" i="6"/>
  <c r="AE378" i="6"/>
  <c r="AC378" i="6"/>
  <c r="AA378" i="6"/>
  <c r="Y378" i="6"/>
  <c r="W378" i="6"/>
  <c r="AU377" i="6"/>
  <c r="AQ377" i="6"/>
  <c r="AO377" i="6"/>
  <c r="AM377" i="6"/>
  <c r="AK377" i="6"/>
  <c r="AI377" i="6"/>
  <c r="AG377" i="6"/>
  <c r="AE377" i="6"/>
  <c r="AC377" i="6"/>
  <c r="AA377" i="6"/>
  <c r="Y377" i="6"/>
  <c r="W377" i="6"/>
  <c r="AU376" i="6"/>
  <c r="AQ376" i="6"/>
  <c r="AO376" i="6"/>
  <c r="AM376" i="6"/>
  <c r="AK376" i="6"/>
  <c r="AI376" i="6"/>
  <c r="AG376" i="6"/>
  <c r="AE376" i="6"/>
  <c r="AC376" i="6"/>
  <c r="AA376" i="6"/>
  <c r="Y376" i="6"/>
  <c r="W376" i="6"/>
  <c r="AU375" i="6"/>
  <c r="AQ375" i="6"/>
  <c r="AO375" i="6"/>
  <c r="AM375" i="6"/>
  <c r="AK375" i="6"/>
  <c r="AI375" i="6"/>
  <c r="AG375" i="6"/>
  <c r="AE375" i="6"/>
  <c r="AC375" i="6"/>
  <c r="AA375" i="6"/>
  <c r="Y375" i="6"/>
  <c r="W375" i="6"/>
  <c r="AU374" i="6"/>
  <c r="AQ374" i="6"/>
  <c r="AO374" i="6"/>
  <c r="AM374" i="6"/>
  <c r="AK374" i="6"/>
  <c r="AI374" i="6"/>
  <c r="AG374" i="6"/>
  <c r="AE374" i="6"/>
  <c r="AC374" i="6"/>
  <c r="AA374" i="6"/>
  <c r="Y374" i="6"/>
  <c r="W374" i="6"/>
  <c r="AU373" i="6"/>
  <c r="AQ373" i="6"/>
  <c r="AO373" i="6"/>
  <c r="AM373" i="6"/>
  <c r="AK373" i="6"/>
  <c r="AI373" i="6"/>
  <c r="AG373" i="6"/>
  <c r="AE373" i="6"/>
  <c r="AC373" i="6"/>
  <c r="AA373" i="6"/>
  <c r="Y373" i="6"/>
  <c r="W373" i="6"/>
  <c r="AU372" i="6"/>
  <c r="AQ372" i="6"/>
  <c r="AO372" i="6"/>
  <c r="AM372" i="6"/>
  <c r="AK372" i="6"/>
  <c r="AI372" i="6"/>
  <c r="AG372" i="6"/>
  <c r="AE372" i="6"/>
  <c r="AC372" i="6"/>
  <c r="AA372" i="6"/>
  <c r="Y372" i="6"/>
  <c r="W372" i="6"/>
  <c r="AU371" i="6"/>
  <c r="AQ371" i="6"/>
  <c r="AO371" i="6"/>
  <c r="AM371" i="6"/>
  <c r="AK371" i="6"/>
  <c r="AI371" i="6"/>
  <c r="AG371" i="6"/>
  <c r="AE371" i="6"/>
  <c r="AC371" i="6"/>
  <c r="AA371" i="6"/>
  <c r="Y371" i="6"/>
  <c r="W371" i="6"/>
  <c r="AU370" i="6"/>
  <c r="AQ370" i="6"/>
  <c r="AO370" i="6"/>
  <c r="AM370" i="6"/>
  <c r="AK370" i="6"/>
  <c r="AI370" i="6"/>
  <c r="AG370" i="6"/>
  <c r="AE370" i="6"/>
  <c r="AC370" i="6"/>
  <c r="AA370" i="6"/>
  <c r="Y370" i="6"/>
  <c r="W370" i="6"/>
  <c r="AU369" i="6"/>
  <c r="AQ369" i="6"/>
  <c r="AO369" i="6"/>
  <c r="AM369" i="6"/>
  <c r="AK369" i="6"/>
  <c r="AI369" i="6"/>
  <c r="AG369" i="6"/>
  <c r="AE369" i="6"/>
  <c r="AC369" i="6"/>
  <c r="AA369" i="6"/>
  <c r="Y369" i="6"/>
  <c r="W369" i="6"/>
  <c r="AU368" i="6"/>
  <c r="AQ368" i="6"/>
  <c r="AO368" i="6"/>
  <c r="AM368" i="6"/>
  <c r="AK368" i="6"/>
  <c r="AI368" i="6"/>
  <c r="AG368" i="6"/>
  <c r="AE368" i="6"/>
  <c r="AC368" i="6"/>
  <c r="AA368" i="6"/>
  <c r="Y368" i="6"/>
  <c r="W368" i="6"/>
  <c r="AU367" i="6"/>
  <c r="AQ367" i="6"/>
  <c r="AO367" i="6"/>
  <c r="AM367" i="6"/>
  <c r="AK367" i="6"/>
  <c r="AI367" i="6"/>
  <c r="AG367" i="6"/>
  <c r="AE367" i="6"/>
  <c r="AC367" i="6"/>
  <c r="AA367" i="6"/>
  <c r="Y367" i="6"/>
  <c r="W367" i="6"/>
  <c r="AU366" i="6"/>
  <c r="AQ366" i="6"/>
  <c r="AO366" i="6"/>
  <c r="AM366" i="6"/>
  <c r="AK366" i="6"/>
  <c r="AI366" i="6"/>
  <c r="AG366" i="6"/>
  <c r="AE366" i="6"/>
  <c r="AC366" i="6"/>
  <c r="AA366" i="6"/>
  <c r="Y366" i="6"/>
  <c r="W366" i="6"/>
  <c r="AU365" i="6"/>
  <c r="AQ365" i="6"/>
  <c r="AO365" i="6"/>
  <c r="AM365" i="6"/>
  <c r="AK365" i="6"/>
  <c r="AI365" i="6"/>
  <c r="AG365" i="6"/>
  <c r="AE365" i="6"/>
  <c r="AC365" i="6"/>
  <c r="AA365" i="6"/>
  <c r="Y365" i="6"/>
  <c r="W365" i="6"/>
  <c r="AU364" i="6"/>
  <c r="AQ364" i="6"/>
  <c r="AO364" i="6"/>
  <c r="AM364" i="6"/>
  <c r="AK364" i="6"/>
  <c r="AI364" i="6"/>
  <c r="AG364" i="6"/>
  <c r="AE364" i="6"/>
  <c r="AC364" i="6"/>
  <c r="AA364" i="6"/>
  <c r="Y364" i="6"/>
  <c r="W364" i="6"/>
  <c r="AU363" i="6"/>
  <c r="AQ363" i="6"/>
  <c r="AO363" i="6"/>
  <c r="AM363" i="6"/>
  <c r="AK363" i="6"/>
  <c r="AI363" i="6"/>
  <c r="AG363" i="6"/>
  <c r="AE363" i="6"/>
  <c r="AC363" i="6"/>
  <c r="AA363" i="6"/>
  <c r="Y363" i="6"/>
  <c r="W363" i="6"/>
  <c r="AU362" i="6"/>
  <c r="AQ362" i="6"/>
  <c r="AO362" i="6"/>
  <c r="AM362" i="6"/>
  <c r="AK362" i="6"/>
  <c r="AI362" i="6"/>
  <c r="AG362" i="6"/>
  <c r="AE362" i="6"/>
  <c r="AC362" i="6"/>
  <c r="AA362" i="6"/>
  <c r="Y362" i="6"/>
  <c r="W362" i="6"/>
  <c r="AU361" i="6"/>
  <c r="AQ361" i="6"/>
  <c r="AO361" i="6"/>
  <c r="AM361" i="6"/>
  <c r="AK361" i="6"/>
  <c r="AI361" i="6"/>
  <c r="AG361" i="6"/>
  <c r="AE361" i="6"/>
  <c r="AC361" i="6"/>
  <c r="AA361" i="6"/>
  <c r="Y361" i="6"/>
  <c r="W361" i="6"/>
  <c r="AU360" i="6"/>
  <c r="AQ360" i="6"/>
  <c r="AO360" i="6"/>
  <c r="AM360" i="6"/>
  <c r="AK360" i="6"/>
  <c r="AI360" i="6"/>
  <c r="AG360" i="6"/>
  <c r="AE360" i="6"/>
  <c r="AC360" i="6"/>
  <c r="AA360" i="6"/>
  <c r="Y360" i="6"/>
  <c r="W360" i="6"/>
  <c r="AU359" i="6"/>
  <c r="AQ359" i="6"/>
  <c r="AO359" i="6"/>
  <c r="AM359" i="6"/>
  <c r="AK359" i="6"/>
  <c r="AI359" i="6"/>
  <c r="AG359" i="6"/>
  <c r="AE359" i="6"/>
  <c r="AC359" i="6"/>
  <c r="AA359" i="6"/>
  <c r="Y359" i="6"/>
  <c r="W359" i="6"/>
  <c r="AU358" i="6"/>
  <c r="AQ358" i="6"/>
  <c r="AO358" i="6"/>
  <c r="AM358" i="6"/>
  <c r="AK358" i="6"/>
  <c r="AI358" i="6"/>
  <c r="AG358" i="6"/>
  <c r="AE358" i="6"/>
  <c r="AC358" i="6"/>
  <c r="AA358" i="6"/>
  <c r="Y358" i="6"/>
  <c r="W358" i="6"/>
  <c r="AU357" i="6"/>
  <c r="AQ357" i="6"/>
  <c r="AO357" i="6"/>
  <c r="AM357" i="6"/>
  <c r="AK357" i="6"/>
  <c r="AI357" i="6"/>
  <c r="AG357" i="6"/>
  <c r="AE357" i="6"/>
  <c r="AC357" i="6"/>
  <c r="AA357" i="6"/>
  <c r="Y357" i="6"/>
  <c r="W357" i="6"/>
  <c r="AU356" i="6"/>
  <c r="AQ356" i="6"/>
  <c r="AO356" i="6"/>
  <c r="AM356" i="6"/>
  <c r="AK356" i="6"/>
  <c r="AI356" i="6"/>
  <c r="AG356" i="6"/>
  <c r="AE356" i="6"/>
  <c r="AC356" i="6"/>
  <c r="AA356" i="6"/>
  <c r="Y356" i="6"/>
  <c r="W356" i="6"/>
  <c r="AU355" i="6"/>
  <c r="AQ355" i="6"/>
  <c r="AO355" i="6"/>
  <c r="AM355" i="6"/>
  <c r="AK355" i="6"/>
  <c r="AI355" i="6"/>
  <c r="AG355" i="6"/>
  <c r="AE355" i="6"/>
  <c r="AC355" i="6"/>
  <c r="AA355" i="6"/>
  <c r="Y355" i="6"/>
  <c r="W355" i="6"/>
  <c r="AU354" i="6"/>
  <c r="AQ354" i="6"/>
  <c r="AO354" i="6"/>
  <c r="AM354" i="6"/>
  <c r="AK354" i="6"/>
  <c r="AI354" i="6"/>
  <c r="AG354" i="6"/>
  <c r="AE354" i="6"/>
  <c r="AC354" i="6"/>
  <c r="AA354" i="6"/>
  <c r="Y354" i="6"/>
  <c r="W354" i="6"/>
  <c r="AU353" i="6"/>
  <c r="AQ353" i="6"/>
  <c r="AO353" i="6"/>
  <c r="AM353" i="6"/>
  <c r="AK353" i="6"/>
  <c r="AI353" i="6"/>
  <c r="AG353" i="6"/>
  <c r="AE353" i="6"/>
  <c r="AC353" i="6"/>
  <c r="AA353" i="6"/>
  <c r="Y353" i="6"/>
  <c r="W353" i="6"/>
  <c r="AU352" i="6"/>
  <c r="AQ352" i="6"/>
  <c r="AO352" i="6"/>
  <c r="AM352" i="6"/>
  <c r="AK352" i="6"/>
  <c r="AI352" i="6"/>
  <c r="AG352" i="6"/>
  <c r="AE352" i="6"/>
  <c r="AC352" i="6"/>
  <c r="AA352" i="6"/>
  <c r="Y352" i="6"/>
  <c r="W352" i="6"/>
  <c r="AU351" i="6"/>
  <c r="AQ351" i="6"/>
  <c r="AO351" i="6"/>
  <c r="AM351" i="6"/>
  <c r="AK351" i="6"/>
  <c r="AI351" i="6"/>
  <c r="AG351" i="6"/>
  <c r="AE351" i="6"/>
  <c r="AC351" i="6"/>
  <c r="AA351" i="6"/>
  <c r="Y351" i="6"/>
  <c r="W351" i="6"/>
  <c r="AU350" i="6"/>
  <c r="AQ350" i="6"/>
  <c r="AO350" i="6"/>
  <c r="AM350" i="6"/>
  <c r="AK350" i="6"/>
  <c r="AI350" i="6"/>
  <c r="AG350" i="6"/>
  <c r="AE350" i="6"/>
  <c r="AC350" i="6"/>
  <c r="AA350" i="6"/>
  <c r="Y350" i="6"/>
  <c r="W350" i="6"/>
  <c r="AU349" i="6"/>
  <c r="AQ349" i="6"/>
  <c r="AO349" i="6"/>
  <c r="AM349" i="6"/>
  <c r="AK349" i="6"/>
  <c r="AI349" i="6"/>
  <c r="AG349" i="6"/>
  <c r="AE349" i="6"/>
  <c r="AC349" i="6"/>
  <c r="AA349" i="6"/>
  <c r="Y349" i="6"/>
  <c r="W349" i="6"/>
  <c r="AU348" i="6"/>
  <c r="AQ348" i="6"/>
  <c r="AO348" i="6"/>
  <c r="AM348" i="6"/>
  <c r="AK348" i="6"/>
  <c r="AI348" i="6"/>
  <c r="AG348" i="6"/>
  <c r="AE348" i="6"/>
  <c r="AC348" i="6"/>
  <c r="AA348" i="6"/>
  <c r="Y348" i="6"/>
  <c r="W348" i="6"/>
  <c r="AU347" i="6"/>
  <c r="AQ347" i="6"/>
  <c r="AO347" i="6"/>
  <c r="AM347" i="6"/>
  <c r="AK347" i="6"/>
  <c r="AI347" i="6"/>
  <c r="AG347" i="6"/>
  <c r="AE347" i="6"/>
  <c r="AC347" i="6"/>
  <c r="AA347" i="6"/>
  <c r="Y347" i="6"/>
  <c r="W347" i="6"/>
  <c r="AU346" i="6"/>
  <c r="AQ346" i="6"/>
  <c r="AO346" i="6"/>
  <c r="AM346" i="6"/>
  <c r="AK346" i="6"/>
  <c r="AI346" i="6"/>
  <c r="AG346" i="6"/>
  <c r="AE346" i="6"/>
  <c r="AC346" i="6"/>
  <c r="AA346" i="6"/>
  <c r="Y346" i="6"/>
  <c r="W346" i="6"/>
  <c r="AU345" i="6"/>
  <c r="AQ345" i="6"/>
  <c r="AO345" i="6"/>
  <c r="AM345" i="6"/>
  <c r="AK345" i="6"/>
  <c r="AI345" i="6"/>
  <c r="AG345" i="6"/>
  <c r="AE345" i="6"/>
  <c r="AC345" i="6"/>
  <c r="AA345" i="6"/>
  <c r="Y345" i="6"/>
  <c r="W345" i="6"/>
  <c r="AU344" i="6"/>
  <c r="AQ344" i="6"/>
  <c r="AO344" i="6"/>
  <c r="AM344" i="6"/>
  <c r="AK344" i="6"/>
  <c r="AI344" i="6"/>
  <c r="AG344" i="6"/>
  <c r="AE344" i="6"/>
  <c r="AC344" i="6"/>
  <c r="AA344" i="6"/>
  <c r="Y344" i="6"/>
  <c r="W344" i="6"/>
  <c r="AU343" i="6"/>
  <c r="AQ343" i="6"/>
  <c r="AO343" i="6"/>
  <c r="AM343" i="6"/>
  <c r="AK343" i="6"/>
  <c r="AI343" i="6"/>
  <c r="AG343" i="6"/>
  <c r="AE343" i="6"/>
  <c r="AC343" i="6"/>
  <c r="AA343" i="6"/>
  <c r="Y343" i="6"/>
  <c r="W343" i="6"/>
  <c r="AU342" i="6"/>
  <c r="AQ342" i="6"/>
  <c r="AO342" i="6"/>
  <c r="AM342" i="6"/>
  <c r="AK342" i="6"/>
  <c r="AI342" i="6"/>
  <c r="AG342" i="6"/>
  <c r="AE342" i="6"/>
  <c r="AC342" i="6"/>
  <c r="AA342" i="6"/>
  <c r="Y342" i="6"/>
  <c r="W342" i="6"/>
  <c r="AU341" i="6"/>
  <c r="AQ341" i="6"/>
  <c r="AO341" i="6"/>
  <c r="AM341" i="6"/>
  <c r="AK341" i="6"/>
  <c r="AI341" i="6"/>
  <c r="AG341" i="6"/>
  <c r="AE341" i="6"/>
  <c r="AC341" i="6"/>
  <c r="AA341" i="6"/>
  <c r="Y341" i="6"/>
  <c r="W341" i="6"/>
  <c r="AU340" i="6"/>
  <c r="AQ340" i="6"/>
  <c r="AO340" i="6"/>
  <c r="AM340" i="6"/>
  <c r="AK340" i="6"/>
  <c r="AI340" i="6"/>
  <c r="AG340" i="6"/>
  <c r="AE340" i="6"/>
  <c r="AC340" i="6"/>
  <c r="AA340" i="6"/>
  <c r="Y340" i="6"/>
  <c r="W340" i="6"/>
  <c r="AU339" i="6"/>
  <c r="AQ339" i="6"/>
  <c r="AO339" i="6"/>
  <c r="AM339" i="6"/>
  <c r="AK339" i="6"/>
  <c r="AI339" i="6"/>
  <c r="AG339" i="6"/>
  <c r="AE339" i="6"/>
  <c r="AC339" i="6"/>
  <c r="AA339" i="6"/>
  <c r="Y339" i="6"/>
  <c r="W339" i="6"/>
  <c r="AU338" i="6"/>
  <c r="AQ338" i="6"/>
  <c r="AO338" i="6"/>
  <c r="AM338" i="6"/>
  <c r="AK338" i="6"/>
  <c r="AI338" i="6"/>
  <c r="AG338" i="6"/>
  <c r="AE338" i="6"/>
  <c r="AC338" i="6"/>
  <c r="AA338" i="6"/>
  <c r="Y338" i="6"/>
  <c r="W338" i="6"/>
  <c r="AU337" i="6"/>
  <c r="AQ337" i="6"/>
  <c r="AO337" i="6"/>
  <c r="AM337" i="6"/>
  <c r="AK337" i="6"/>
  <c r="AI337" i="6"/>
  <c r="AG337" i="6"/>
  <c r="AE337" i="6"/>
  <c r="AC337" i="6"/>
  <c r="AA337" i="6"/>
  <c r="Y337" i="6"/>
  <c r="W337" i="6"/>
  <c r="AU336" i="6"/>
  <c r="AQ336" i="6"/>
  <c r="AO336" i="6"/>
  <c r="AM336" i="6"/>
  <c r="AK336" i="6"/>
  <c r="AI336" i="6"/>
  <c r="AG336" i="6"/>
  <c r="AE336" i="6"/>
  <c r="AC336" i="6"/>
  <c r="AA336" i="6"/>
  <c r="Y336" i="6"/>
  <c r="W336" i="6"/>
  <c r="AU335" i="6"/>
  <c r="AQ335" i="6"/>
  <c r="AO335" i="6"/>
  <c r="AM335" i="6"/>
  <c r="AK335" i="6"/>
  <c r="AI335" i="6"/>
  <c r="AG335" i="6"/>
  <c r="AE335" i="6"/>
  <c r="AC335" i="6"/>
  <c r="AA335" i="6"/>
  <c r="Y335" i="6"/>
  <c r="W335" i="6"/>
  <c r="AU334" i="6"/>
  <c r="AQ334" i="6"/>
  <c r="AO334" i="6"/>
  <c r="AM334" i="6"/>
  <c r="AK334" i="6"/>
  <c r="AI334" i="6"/>
  <c r="AG334" i="6"/>
  <c r="AE334" i="6"/>
  <c r="AC334" i="6"/>
  <c r="AA334" i="6"/>
  <c r="Y334" i="6"/>
  <c r="W334" i="6"/>
  <c r="AU333" i="6"/>
  <c r="AQ333" i="6"/>
  <c r="AO333" i="6"/>
  <c r="AM333" i="6"/>
  <c r="AK333" i="6"/>
  <c r="AI333" i="6"/>
  <c r="AG333" i="6"/>
  <c r="AE333" i="6"/>
  <c r="AC333" i="6"/>
  <c r="AA333" i="6"/>
  <c r="Y333" i="6"/>
  <c r="W333" i="6"/>
  <c r="AU332" i="6"/>
  <c r="AQ332" i="6"/>
  <c r="AO332" i="6"/>
  <c r="AM332" i="6"/>
  <c r="AK332" i="6"/>
  <c r="AI332" i="6"/>
  <c r="AG332" i="6"/>
  <c r="AE332" i="6"/>
  <c r="AC332" i="6"/>
  <c r="AA332" i="6"/>
  <c r="Y332" i="6"/>
  <c r="W332" i="6"/>
  <c r="AU331" i="6"/>
  <c r="AQ331" i="6"/>
  <c r="AO331" i="6"/>
  <c r="AM331" i="6"/>
  <c r="AK331" i="6"/>
  <c r="AI331" i="6"/>
  <c r="AG331" i="6"/>
  <c r="AE331" i="6"/>
  <c r="AC331" i="6"/>
  <c r="AA331" i="6"/>
  <c r="Y331" i="6"/>
  <c r="W331" i="6"/>
  <c r="AU330" i="6"/>
  <c r="AQ330" i="6"/>
  <c r="AO330" i="6"/>
  <c r="AM330" i="6"/>
  <c r="AK330" i="6"/>
  <c r="AI330" i="6"/>
  <c r="AG330" i="6"/>
  <c r="AE330" i="6"/>
  <c r="AC330" i="6"/>
  <c r="AA330" i="6"/>
  <c r="Y330" i="6"/>
  <c r="W330" i="6"/>
  <c r="AU329" i="6"/>
  <c r="AQ329" i="6"/>
  <c r="AO329" i="6"/>
  <c r="AM329" i="6"/>
  <c r="AK329" i="6"/>
  <c r="AI329" i="6"/>
  <c r="AG329" i="6"/>
  <c r="AE329" i="6"/>
  <c r="AC329" i="6"/>
  <c r="AA329" i="6"/>
  <c r="Y329" i="6"/>
  <c r="W329" i="6"/>
  <c r="AU328" i="6"/>
  <c r="AQ328" i="6"/>
  <c r="AO328" i="6"/>
  <c r="AM328" i="6"/>
  <c r="AK328" i="6"/>
  <c r="AI328" i="6"/>
  <c r="AG328" i="6"/>
  <c r="AE328" i="6"/>
  <c r="AC328" i="6"/>
  <c r="AA328" i="6"/>
  <c r="Y328" i="6"/>
  <c r="W328" i="6"/>
  <c r="AU327" i="6"/>
  <c r="AQ327" i="6"/>
  <c r="AO327" i="6"/>
  <c r="AM327" i="6"/>
  <c r="AK327" i="6"/>
  <c r="AI327" i="6"/>
  <c r="AG327" i="6"/>
  <c r="AE327" i="6"/>
  <c r="AC327" i="6"/>
  <c r="AA327" i="6"/>
  <c r="Y327" i="6"/>
  <c r="W327" i="6"/>
  <c r="AU326" i="6"/>
  <c r="AQ326" i="6"/>
  <c r="AO326" i="6"/>
  <c r="AM326" i="6"/>
  <c r="AK326" i="6"/>
  <c r="AI326" i="6"/>
  <c r="AG326" i="6"/>
  <c r="AE326" i="6"/>
  <c r="AC326" i="6"/>
  <c r="AA326" i="6"/>
  <c r="Y326" i="6"/>
  <c r="W326" i="6"/>
  <c r="AU325" i="6"/>
  <c r="AQ325" i="6"/>
  <c r="AO325" i="6"/>
  <c r="AM325" i="6"/>
  <c r="AK325" i="6"/>
  <c r="AI325" i="6"/>
  <c r="AG325" i="6"/>
  <c r="AE325" i="6"/>
  <c r="AC325" i="6"/>
  <c r="AA325" i="6"/>
  <c r="Y325" i="6"/>
  <c r="W325" i="6"/>
  <c r="AU324" i="6"/>
  <c r="AQ324" i="6"/>
  <c r="AO324" i="6"/>
  <c r="AM324" i="6"/>
  <c r="AK324" i="6"/>
  <c r="AI324" i="6"/>
  <c r="AG324" i="6"/>
  <c r="AE324" i="6"/>
  <c r="AC324" i="6"/>
  <c r="AA324" i="6"/>
  <c r="Y324" i="6"/>
  <c r="W324" i="6"/>
  <c r="AU323" i="6"/>
  <c r="AQ323" i="6"/>
  <c r="AO323" i="6"/>
  <c r="AM323" i="6"/>
  <c r="AK323" i="6"/>
  <c r="AI323" i="6"/>
  <c r="AG323" i="6"/>
  <c r="AE323" i="6"/>
  <c r="AC323" i="6"/>
  <c r="AA323" i="6"/>
  <c r="Y323" i="6"/>
  <c r="W323" i="6"/>
  <c r="AU322" i="6"/>
  <c r="AQ322" i="6"/>
  <c r="AO322" i="6"/>
  <c r="AM322" i="6"/>
  <c r="AK322" i="6"/>
  <c r="AI322" i="6"/>
  <c r="AG322" i="6"/>
  <c r="AE322" i="6"/>
  <c r="AC322" i="6"/>
  <c r="AA322" i="6"/>
  <c r="Y322" i="6"/>
  <c r="W322" i="6"/>
  <c r="AU321" i="6"/>
  <c r="AQ321" i="6"/>
  <c r="AO321" i="6"/>
  <c r="AM321" i="6"/>
  <c r="AK321" i="6"/>
  <c r="AI321" i="6"/>
  <c r="AG321" i="6"/>
  <c r="AE321" i="6"/>
  <c r="AC321" i="6"/>
  <c r="AA321" i="6"/>
  <c r="Y321" i="6"/>
  <c r="W321" i="6"/>
  <c r="AU320" i="6"/>
  <c r="AQ320" i="6"/>
  <c r="AO320" i="6"/>
  <c r="AM320" i="6"/>
  <c r="AK320" i="6"/>
  <c r="AI320" i="6"/>
  <c r="AG320" i="6"/>
  <c r="AE320" i="6"/>
  <c r="AC320" i="6"/>
  <c r="AA320" i="6"/>
  <c r="Y320" i="6"/>
  <c r="W320" i="6"/>
  <c r="AU319" i="6"/>
  <c r="AQ319" i="6"/>
  <c r="AO319" i="6"/>
  <c r="AM319" i="6"/>
  <c r="AK319" i="6"/>
  <c r="AI319" i="6"/>
  <c r="AG319" i="6"/>
  <c r="AE319" i="6"/>
  <c r="AC319" i="6"/>
  <c r="AA319" i="6"/>
  <c r="Y319" i="6"/>
  <c r="W319" i="6"/>
  <c r="AU318" i="6"/>
  <c r="AQ318" i="6"/>
  <c r="AO318" i="6"/>
  <c r="AM318" i="6"/>
  <c r="AK318" i="6"/>
  <c r="AI318" i="6"/>
  <c r="AG318" i="6"/>
  <c r="AE318" i="6"/>
  <c r="AC318" i="6"/>
  <c r="AA318" i="6"/>
  <c r="Y318" i="6"/>
  <c r="W318" i="6"/>
  <c r="AU317" i="6"/>
  <c r="AQ317" i="6"/>
  <c r="AO317" i="6"/>
  <c r="AM317" i="6"/>
  <c r="AK317" i="6"/>
  <c r="AI317" i="6"/>
  <c r="AG317" i="6"/>
  <c r="AE317" i="6"/>
  <c r="AC317" i="6"/>
  <c r="AA317" i="6"/>
  <c r="Y317" i="6"/>
  <c r="W317" i="6"/>
  <c r="AU316" i="6"/>
  <c r="AQ316" i="6"/>
  <c r="AO316" i="6"/>
  <c r="AM316" i="6"/>
  <c r="AK316" i="6"/>
  <c r="AI316" i="6"/>
  <c r="AG316" i="6"/>
  <c r="AE316" i="6"/>
  <c r="AC316" i="6"/>
  <c r="AA316" i="6"/>
  <c r="Y316" i="6"/>
  <c r="W316" i="6"/>
  <c r="AU315" i="6"/>
  <c r="AQ315" i="6"/>
  <c r="AO315" i="6"/>
  <c r="AM315" i="6"/>
  <c r="AK315" i="6"/>
  <c r="AI315" i="6"/>
  <c r="AG315" i="6"/>
  <c r="AE315" i="6"/>
  <c r="AC315" i="6"/>
  <c r="AA315" i="6"/>
  <c r="Y315" i="6"/>
  <c r="W315" i="6"/>
  <c r="AU314" i="6"/>
  <c r="AQ314" i="6"/>
  <c r="AO314" i="6"/>
  <c r="AM314" i="6"/>
  <c r="AK314" i="6"/>
  <c r="AI314" i="6"/>
  <c r="AG314" i="6"/>
  <c r="AE314" i="6"/>
  <c r="AC314" i="6"/>
  <c r="AA314" i="6"/>
  <c r="Y314" i="6"/>
  <c r="W314" i="6"/>
  <c r="AU313" i="6"/>
  <c r="AQ313" i="6"/>
  <c r="AO313" i="6"/>
  <c r="AM313" i="6"/>
  <c r="AK313" i="6"/>
  <c r="AI313" i="6"/>
  <c r="AG313" i="6"/>
  <c r="AE313" i="6"/>
  <c r="AC313" i="6"/>
  <c r="AA313" i="6"/>
  <c r="Y313" i="6"/>
  <c r="W313" i="6"/>
  <c r="AU312" i="6"/>
  <c r="AQ312" i="6"/>
  <c r="AO312" i="6"/>
  <c r="AM312" i="6"/>
  <c r="AK312" i="6"/>
  <c r="AI312" i="6"/>
  <c r="AG312" i="6"/>
  <c r="AE312" i="6"/>
  <c r="AC312" i="6"/>
  <c r="AA312" i="6"/>
  <c r="Y312" i="6"/>
  <c r="W312" i="6"/>
  <c r="AU311" i="6"/>
  <c r="AQ311" i="6"/>
  <c r="AO311" i="6"/>
  <c r="AM311" i="6"/>
  <c r="AK311" i="6"/>
  <c r="AI311" i="6"/>
  <c r="AG311" i="6"/>
  <c r="AE311" i="6"/>
  <c r="AC311" i="6"/>
  <c r="AA311" i="6"/>
  <c r="Y311" i="6"/>
  <c r="W311" i="6"/>
  <c r="AU310" i="6"/>
  <c r="AQ310" i="6"/>
  <c r="AO310" i="6"/>
  <c r="AM310" i="6"/>
  <c r="AK310" i="6"/>
  <c r="AI310" i="6"/>
  <c r="AG310" i="6"/>
  <c r="AE310" i="6"/>
  <c r="AC310" i="6"/>
  <c r="AA310" i="6"/>
  <c r="Y310" i="6"/>
  <c r="W310" i="6"/>
  <c r="AU309" i="6"/>
  <c r="AQ309" i="6"/>
  <c r="AO309" i="6"/>
  <c r="AM309" i="6"/>
  <c r="AK309" i="6"/>
  <c r="AI309" i="6"/>
  <c r="AG309" i="6"/>
  <c r="AE309" i="6"/>
  <c r="AC309" i="6"/>
  <c r="AA309" i="6"/>
  <c r="Y309" i="6"/>
  <c r="W309" i="6"/>
  <c r="AU308" i="6"/>
  <c r="AQ308" i="6"/>
  <c r="AO308" i="6"/>
  <c r="AM308" i="6"/>
  <c r="AK308" i="6"/>
  <c r="AI308" i="6"/>
  <c r="AG308" i="6"/>
  <c r="AE308" i="6"/>
  <c r="AC308" i="6"/>
  <c r="AA308" i="6"/>
  <c r="Y308" i="6"/>
  <c r="W308" i="6"/>
  <c r="AU307" i="6"/>
  <c r="AQ307" i="6"/>
  <c r="AO307" i="6"/>
  <c r="AM307" i="6"/>
  <c r="AK307" i="6"/>
  <c r="AI307" i="6"/>
  <c r="AG307" i="6"/>
  <c r="AE307" i="6"/>
  <c r="AC307" i="6"/>
  <c r="AA307" i="6"/>
  <c r="Y307" i="6"/>
  <c r="W307" i="6"/>
  <c r="AU306" i="6"/>
  <c r="AQ306" i="6"/>
  <c r="AO306" i="6"/>
  <c r="AM306" i="6"/>
  <c r="AK306" i="6"/>
  <c r="AI306" i="6"/>
  <c r="AG306" i="6"/>
  <c r="AE306" i="6"/>
  <c r="AC306" i="6"/>
  <c r="AA306" i="6"/>
  <c r="Y306" i="6"/>
  <c r="W306" i="6"/>
  <c r="AU305" i="6"/>
  <c r="AQ305" i="6"/>
  <c r="AO305" i="6"/>
  <c r="AM305" i="6"/>
  <c r="AK305" i="6"/>
  <c r="AI305" i="6"/>
  <c r="AG305" i="6"/>
  <c r="AE305" i="6"/>
  <c r="AC305" i="6"/>
  <c r="AA305" i="6"/>
  <c r="Y305" i="6"/>
  <c r="W305" i="6"/>
  <c r="AU304" i="6"/>
  <c r="AQ304" i="6"/>
  <c r="AO304" i="6"/>
  <c r="AM304" i="6"/>
  <c r="AK304" i="6"/>
  <c r="AI304" i="6"/>
  <c r="AG304" i="6"/>
  <c r="AE304" i="6"/>
  <c r="AC304" i="6"/>
  <c r="AA304" i="6"/>
  <c r="Y304" i="6"/>
  <c r="W304" i="6"/>
  <c r="AU303" i="6"/>
  <c r="AQ303" i="6"/>
  <c r="AO303" i="6"/>
  <c r="AM303" i="6"/>
  <c r="AK303" i="6"/>
  <c r="AI303" i="6"/>
  <c r="AG303" i="6"/>
  <c r="AE303" i="6"/>
  <c r="AC303" i="6"/>
  <c r="AA303" i="6"/>
  <c r="Y303" i="6"/>
  <c r="W303" i="6"/>
  <c r="AU302" i="6"/>
  <c r="AQ302" i="6"/>
  <c r="AO302" i="6"/>
  <c r="AM302" i="6"/>
  <c r="AK302" i="6"/>
  <c r="AI302" i="6"/>
  <c r="AG302" i="6"/>
  <c r="AE302" i="6"/>
  <c r="AC302" i="6"/>
  <c r="AA302" i="6"/>
  <c r="Y302" i="6"/>
  <c r="W302" i="6"/>
  <c r="AU301" i="6"/>
  <c r="AQ301" i="6"/>
  <c r="AO301" i="6"/>
  <c r="AM301" i="6"/>
  <c r="AK301" i="6"/>
  <c r="AI301" i="6"/>
  <c r="AG301" i="6"/>
  <c r="AE301" i="6"/>
  <c r="AC301" i="6"/>
  <c r="AA301" i="6"/>
  <c r="Y301" i="6"/>
  <c r="W301" i="6"/>
  <c r="AU300" i="6"/>
  <c r="AQ300" i="6"/>
  <c r="AO300" i="6"/>
  <c r="AM300" i="6"/>
  <c r="AK300" i="6"/>
  <c r="AI300" i="6"/>
  <c r="AG300" i="6"/>
  <c r="AE300" i="6"/>
  <c r="AC300" i="6"/>
  <c r="AA300" i="6"/>
  <c r="Y300" i="6"/>
  <c r="W300" i="6"/>
  <c r="AU299" i="6"/>
  <c r="AQ299" i="6"/>
  <c r="AO299" i="6"/>
  <c r="AM299" i="6"/>
  <c r="AK299" i="6"/>
  <c r="AI299" i="6"/>
  <c r="AG299" i="6"/>
  <c r="AE299" i="6"/>
  <c r="AC299" i="6"/>
  <c r="AA299" i="6"/>
  <c r="Y299" i="6"/>
  <c r="W299" i="6"/>
  <c r="AU298" i="6"/>
  <c r="AQ298" i="6"/>
  <c r="AO298" i="6"/>
  <c r="AM298" i="6"/>
  <c r="AK298" i="6"/>
  <c r="AI298" i="6"/>
  <c r="AG298" i="6"/>
  <c r="AE298" i="6"/>
  <c r="AC298" i="6"/>
  <c r="AA298" i="6"/>
  <c r="Y298" i="6"/>
  <c r="W298" i="6"/>
  <c r="AU297" i="6"/>
  <c r="AQ297" i="6"/>
  <c r="AO297" i="6"/>
  <c r="AM297" i="6"/>
  <c r="AK297" i="6"/>
  <c r="AI297" i="6"/>
  <c r="AG297" i="6"/>
  <c r="AE297" i="6"/>
  <c r="AC297" i="6"/>
  <c r="AA297" i="6"/>
  <c r="Y297" i="6"/>
  <c r="W297" i="6"/>
  <c r="AU296" i="6"/>
  <c r="AQ296" i="6"/>
  <c r="AO296" i="6"/>
  <c r="AM296" i="6"/>
  <c r="AK296" i="6"/>
  <c r="AI296" i="6"/>
  <c r="AG296" i="6"/>
  <c r="AE296" i="6"/>
  <c r="AC296" i="6"/>
  <c r="AA296" i="6"/>
  <c r="Y296" i="6"/>
  <c r="W296" i="6"/>
  <c r="AU295" i="6"/>
  <c r="AQ295" i="6"/>
  <c r="AO295" i="6"/>
  <c r="AM295" i="6"/>
  <c r="AK295" i="6"/>
  <c r="AI295" i="6"/>
  <c r="AG295" i="6"/>
  <c r="AE295" i="6"/>
  <c r="AC295" i="6"/>
  <c r="AA295" i="6"/>
  <c r="Y295" i="6"/>
  <c r="W295" i="6"/>
  <c r="AU294" i="6"/>
  <c r="AQ294" i="6"/>
  <c r="AO294" i="6"/>
  <c r="AM294" i="6"/>
  <c r="AK294" i="6"/>
  <c r="AI294" i="6"/>
  <c r="AG294" i="6"/>
  <c r="AE294" i="6"/>
  <c r="AC294" i="6"/>
  <c r="AA294" i="6"/>
  <c r="Y294" i="6"/>
  <c r="W294" i="6"/>
  <c r="AU293" i="6"/>
  <c r="AQ293" i="6"/>
  <c r="AO293" i="6"/>
  <c r="AM293" i="6"/>
  <c r="AK293" i="6"/>
  <c r="AI293" i="6"/>
  <c r="AG293" i="6"/>
  <c r="AE293" i="6"/>
  <c r="AC293" i="6"/>
  <c r="AA293" i="6"/>
  <c r="Y293" i="6"/>
  <c r="W293" i="6"/>
  <c r="AU292" i="6"/>
  <c r="AQ292" i="6"/>
  <c r="AO292" i="6"/>
  <c r="AM292" i="6"/>
  <c r="AK292" i="6"/>
  <c r="AI292" i="6"/>
  <c r="AG292" i="6"/>
  <c r="AE292" i="6"/>
  <c r="AC292" i="6"/>
  <c r="AA292" i="6"/>
  <c r="Y292" i="6"/>
  <c r="W292" i="6"/>
  <c r="AU291" i="6"/>
  <c r="AQ291" i="6"/>
  <c r="AO291" i="6"/>
  <c r="AM291" i="6"/>
  <c r="AK291" i="6"/>
  <c r="AI291" i="6"/>
  <c r="AG291" i="6"/>
  <c r="AE291" i="6"/>
  <c r="AC291" i="6"/>
  <c r="AA291" i="6"/>
  <c r="Y291" i="6"/>
  <c r="W291" i="6"/>
  <c r="AU290" i="6"/>
  <c r="AQ290" i="6"/>
  <c r="AO290" i="6"/>
  <c r="AM290" i="6"/>
  <c r="AK290" i="6"/>
  <c r="AI290" i="6"/>
  <c r="AG290" i="6"/>
  <c r="AE290" i="6"/>
  <c r="AC290" i="6"/>
  <c r="AA290" i="6"/>
  <c r="Y290" i="6"/>
  <c r="W290" i="6"/>
  <c r="AU289" i="6"/>
  <c r="AQ289" i="6"/>
  <c r="AO289" i="6"/>
  <c r="AM289" i="6"/>
  <c r="AK289" i="6"/>
  <c r="AI289" i="6"/>
  <c r="AG289" i="6"/>
  <c r="AE289" i="6"/>
  <c r="AC289" i="6"/>
  <c r="AA289" i="6"/>
  <c r="Y289" i="6"/>
  <c r="W289" i="6"/>
  <c r="AU288" i="6"/>
  <c r="AQ288" i="6"/>
  <c r="AO288" i="6"/>
  <c r="AM288" i="6"/>
  <c r="AK288" i="6"/>
  <c r="AI288" i="6"/>
  <c r="AG288" i="6"/>
  <c r="AE288" i="6"/>
  <c r="AC288" i="6"/>
  <c r="AA288" i="6"/>
  <c r="Y288" i="6"/>
  <c r="W288" i="6"/>
  <c r="AU287" i="6"/>
  <c r="AQ287" i="6"/>
  <c r="AO287" i="6"/>
  <c r="AM287" i="6"/>
  <c r="AK287" i="6"/>
  <c r="AI287" i="6"/>
  <c r="AG287" i="6"/>
  <c r="AE287" i="6"/>
  <c r="AC287" i="6"/>
  <c r="AA287" i="6"/>
  <c r="Y287" i="6"/>
  <c r="W287" i="6"/>
  <c r="AU286" i="6"/>
  <c r="AQ286" i="6"/>
  <c r="AO286" i="6"/>
  <c r="AM286" i="6"/>
  <c r="AK286" i="6"/>
  <c r="AI286" i="6"/>
  <c r="AG286" i="6"/>
  <c r="AE286" i="6"/>
  <c r="AC286" i="6"/>
  <c r="AA286" i="6"/>
  <c r="Y286" i="6"/>
  <c r="W286" i="6"/>
  <c r="AU285" i="6"/>
  <c r="AQ285" i="6"/>
  <c r="AO285" i="6"/>
  <c r="AM285" i="6"/>
  <c r="AK285" i="6"/>
  <c r="AI285" i="6"/>
  <c r="AG285" i="6"/>
  <c r="AE285" i="6"/>
  <c r="AC285" i="6"/>
  <c r="AA285" i="6"/>
  <c r="Y285" i="6"/>
  <c r="W285" i="6"/>
  <c r="AU284" i="6"/>
  <c r="AQ284" i="6"/>
  <c r="AO284" i="6"/>
  <c r="AM284" i="6"/>
  <c r="AK284" i="6"/>
  <c r="AI284" i="6"/>
  <c r="AG284" i="6"/>
  <c r="AE284" i="6"/>
  <c r="AC284" i="6"/>
  <c r="AA284" i="6"/>
  <c r="Y284" i="6"/>
  <c r="W284" i="6"/>
  <c r="AU283" i="6"/>
  <c r="AQ283" i="6"/>
  <c r="AO283" i="6"/>
  <c r="AM283" i="6"/>
  <c r="AK283" i="6"/>
  <c r="AI283" i="6"/>
  <c r="AG283" i="6"/>
  <c r="AE283" i="6"/>
  <c r="AC283" i="6"/>
  <c r="AA283" i="6"/>
  <c r="Y283" i="6"/>
  <c r="W283" i="6"/>
  <c r="AU282" i="6"/>
  <c r="AQ282" i="6"/>
  <c r="AO282" i="6"/>
  <c r="AM282" i="6"/>
  <c r="AK282" i="6"/>
  <c r="AI282" i="6"/>
  <c r="AG282" i="6"/>
  <c r="AE282" i="6"/>
  <c r="AC282" i="6"/>
  <c r="AA282" i="6"/>
  <c r="Y282" i="6"/>
  <c r="W282" i="6"/>
  <c r="AU281" i="6"/>
  <c r="AQ281" i="6"/>
  <c r="AO281" i="6"/>
  <c r="AM281" i="6"/>
  <c r="AK281" i="6"/>
  <c r="AI281" i="6"/>
  <c r="AG281" i="6"/>
  <c r="AE281" i="6"/>
  <c r="AC281" i="6"/>
  <c r="AA281" i="6"/>
  <c r="Y281" i="6"/>
  <c r="W281" i="6"/>
  <c r="AU280" i="6"/>
  <c r="AQ280" i="6"/>
  <c r="AO280" i="6"/>
  <c r="AM280" i="6"/>
  <c r="AK280" i="6"/>
  <c r="AI280" i="6"/>
  <c r="AG280" i="6"/>
  <c r="AE280" i="6"/>
  <c r="AC280" i="6"/>
  <c r="AA280" i="6"/>
  <c r="Y280" i="6"/>
  <c r="W280" i="6"/>
  <c r="AU279" i="6"/>
  <c r="AQ279" i="6"/>
  <c r="AO279" i="6"/>
  <c r="AM279" i="6"/>
  <c r="AK279" i="6"/>
  <c r="AI279" i="6"/>
  <c r="AG279" i="6"/>
  <c r="AE279" i="6"/>
  <c r="AC279" i="6"/>
  <c r="AA279" i="6"/>
  <c r="Y279" i="6"/>
  <c r="W279" i="6"/>
  <c r="AU278" i="6"/>
  <c r="AQ278" i="6"/>
  <c r="AO278" i="6"/>
  <c r="AM278" i="6"/>
  <c r="AK278" i="6"/>
  <c r="AI278" i="6"/>
  <c r="AG278" i="6"/>
  <c r="AE278" i="6"/>
  <c r="AC278" i="6"/>
  <c r="AA278" i="6"/>
  <c r="Y278" i="6"/>
  <c r="W278" i="6"/>
  <c r="AU277" i="6"/>
  <c r="AQ277" i="6"/>
  <c r="AO277" i="6"/>
  <c r="AM277" i="6"/>
  <c r="AK277" i="6"/>
  <c r="AI277" i="6"/>
  <c r="AG277" i="6"/>
  <c r="AE277" i="6"/>
  <c r="AC277" i="6"/>
  <c r="AA277" i="6"/>
  <c r="Y277" i="6"/>
  <c r="W277" i="6"/>
  <c r="AU276" i="6"/>
  <c r="AQ276" i="6"/>
  <c r="AO276" i="6"/>
  <c r="AM276" i="6"/>
  <c r="AK276" i="6"/>
  <c r="AI276" i="6"/>
  <c r="AG276" i="6"/>
  <c r="AE276" i="6"/>
  <c r="AC276" i="6"/>
  <c r="AA276" i="6"/>
  <c r="Y276" i="6"/>
  <c r="W276" i="6"/>
  <c r="AU275" i="6"/>
  <c r="AQ275" i="6"/>
  <c r="AO275" i="6"/>
  <c r="AM275" i="6"/>
  <c r="AK275" i="6"/>
  <c r="AI275" i="6"/>
  <c r="AG275" i="6"/>
  <c r="AE275" i="6"/>
  <c r="AC275" i="6"/>
  <c r="AA275" i="6"/>
  <c r="Y275" i="6"/>
  <c r="W275" i="6"/>
  <c r="AU274" i="6"/>
  <c r="AQ274" i="6"/>
  <c r="AO274" i="6"/>
  <c r="AM274" i="6"/>
  <c r="AK274" i="6"/>
  <c r="AI274" i="6"/>
  <c r="AG274" i="6"/>
  <c r="AE274" i="6"/>
  <c r="AC274" i="6"/>
  <c r="AA274" i="6"/>
  <c r="Y274" i="6"/>
  <c r="W274" i="6"/>
  <c r="AU273" i="6"/>
  <c r="AQ273" i="6"/>
  <c r="AO273" i="6"/>
  <c r="AM273" i="6"/>
  <c r="AK273" i="6"/>
  <c r="AI273" i="6"/>
  <c r="AG273" i="6"/>
  <c r="AE273" i="6"/>
  <c r="AC273" i="6"/>
  <c r="AA273" i="6"/>
  <c r="Y273" i="6"/>
  <c r="W273" i="6"/>
  <c r="AU272" i="6"/>
  <c r="AQ272" i="6"/>
  <c r="AO272" i="6"/>
  <c r="AM272" i="6"/>
  <c r="AK272" i="6"/>
  <c r="AI272" i="6"/>
  <c r="AG272" i="6"/>
  <c r="AE272" i="6"/>
  <c r="AC272" i="6"/>
  <c r="AA272" i="6"/>
  <c r="Y272" i="6"/>
  <c r="W272" i="6"/>
  <c r="AU271" i="6"/>
  <c r="AQ271" i="6"/>
  <c r="AO271" i="6"/>
  <c r="AM271" i="6"/>
  <c r="AK271" i="6"/>
  <c r="AI271" i="6"/>
  <c r="AG271" i="6"/>
  <c r="AE271" i="6"/>
  <c r="AC271" i="6"/>
  <c r="AA271" i="6"/>
  <c r="Y271" i="6"/>
  <c r="W271" i="6"/>
  <c r="AU270" i="6"/>
  <c r="AQ270" i="6"/>
  <c r="AO270" i="6"/>
  <c r="AM270" i="6"/>
  <c r="AK270" i="6"/>
  <c r="AI270" i="6"/>
  <c r="AG270" i="6"/>
  <c r="AE270" i="6"/>
  <c r="AC270" i="6"/>
  <c r="AA270" i="6"/>
  <c r="Y270" i="6"/>
  <c r="W270" i="6"/>
  <c r="AU269" i="6"/>
  <c r="AQ269" i="6"/>
  <c r="AO269" i="6"/>
  <c r="AM269" i="6"/>
  <c r="AK269" i="6"/>
  <c r="AI269" i="6"/>
  <c r="AG269" i="6"/>
  <c r="AE269" i="6"/>
  <c r="AC269" i="6"/>
  <c r="AA269" i="6"/>
  <c r="Y269" i="6"/>
  <c r="W269" i="6"/>
  <c r="AU268" i="6"/>
  <c r="AQ268" i="6"/>
  <c r="AO268" i="6"/>
  <c r="AM268" i="6"/>
  <c r="AK268" i="6"/>
  <c r="AI268" i="6"/>
  <c r="AG268" i="6"/>
  <c r="AE268" i="6"/>
  <c r="AC268" i="6"/>
  <c r="AA268" i="6"/>
  <c r="Y268" i="6"/>
  <c r="W268" i="6"/>
  <c r="AU267" i="6"/>
  <c r="AQ267" i="6"/>
  <c r="AO267" i="6"/>
  <c r="AM267" i="6"/>
  <c r="AK267" i="6"/>
  <c r="AI267" i="6"/>
  <c r="AG267" i="6"/>
  <c r="AE267" i="6"/>
  <c r="AC267" i="6"/>
  <c r="AA267" i="6"/>
  <c r="Y267" i="6"/>
  <c r="W267" i="6"/>
  <c r="AU266" i="6"/>
  <c r="AQ266" i="6"/>
  <c r="AO266" i="6"/>
  <c r="AM266" i="6"/>
  <c r="AK266" i="6"/>
  <c r="AI266" i="6"/>
  <c r="AG266" i="6"/>
  <c r="AE266" i="6"/>
  <c r="AC266" i="6"/>
  <c r="AA266" i="6"/>
  <c r="Y266" i="6"/>
  <c r="W266" i="6"/>
  <c r="AU265" i="6"/>
  <c r="AQ265" i="6"/>
  <c r="AO265" i="6"/>
  <c r="AM265" i="6"/>
  <c r="AK265" i="6"/>
  <c r="AI265" i="6"/>
  <c r="AG265" i="6"/>
  <c r="AE265" i="6"/>
  <c r="AC265" i="6"/>
  <c r="AA265" i="6"/>
  <c r="Y265" i="6"/>
  <c r="W265" i="6"/>
  <c r="AU264" i="6"/>
  <c r="AQ264" i="6"/>
  <c r="AO264" i="6"/>
  <c r="AM264" i="6"/>
  <c r="AK264" i="6"/>
  <c r="AI264" i="6"/>
  <c r="AG264" i="6"/>
  <c r="AE264" i="6"/>
  <c r="AC264" i="6"/>
  <c r="AA264" i="6"/>
  <c r="Y264" i="6"/>
  <c r="W264" i="6"/>
  <c r="AU263" i="6"/>
  <c r="AQ263" i="6"/>
  <c r="AO263" i="6"/>
  <c r="AM263" i="6"/>
  <c r="AK263" i="6"/>
  <c r="AI263" i="6"/>
  <c r="AG263" i="6"/>
  <c r="AE263" i="6"/>
  <c r="AC263" i="6"/>
  <c r="AA263" i="6"/>
  <c r="Y263" i="6"/>
  <c r="W263" i="6"/>
  <c r="AU262" i="6"/>
  <c r="AQ262" i="6"/>
  <c r="AO262" i="6"/>
  <c r="AM262" i="6"/>
  <c r="AK262" i="6"/>
  <c r="AI262" i="6"/>
  <c r="AG262" i="6"/>
  <c r="AE262" i="6"/>
  <c r="AC262" i="6"/>
  <c r="AA262" i="6"/>
  <c r="Y262" i="6"/>
  <c r="W262" i="6"/>
  <c r="AU261" i="6"/>
  <c r="AQ261" i="6"/>
  <c r="AO261" i="6"/>
  <c r="AM261" i="6"/>
  <c r="AK261" i="6"/>
  <c r="AI261" i="6"/>
  <c r="AG261" i="6"/>
  <c r="AE261" i="6"/>
  <c r="AC261" i="6"/>
  <c r="AA261" i="6"/>
  <c r="Y261" i="6"/>
  <c r="W261" i="6"/>
  <c r="AU260" i="6"/>
  <c r="AQ260" i="6"/>
  <c r="AO260" i="6"/>
  <c r="AM260" i="6"/>
  <c r="AK260" i="6"/>
  <c r="AI260" i="6"/>
  <c r="AG260" i="6"/>
  <c r="AE260" i="6"/>
  <c r="AC260" i="6"/>
  <c r="AA260" i="6"/>
  <c r="Y260" i="6"/>
  <c r="W260" i="6"/>
  <c r="AU259" i="6"/>
  <c r="AQ259" i="6"/>
  <c r="AO259" i="6"/>
  <c r="AM259" i="6"/>
  <c r="AK259" i="6"/>
  <c r="AI259" i="6"/>
  <c r="AG259" i="6"/>
  <c r="AE259" i="6"/>
  <c r="AC259" i="6"/>
  <c r="AA259" i="6"/>
  <c r="Y259" i="6"/>
  <c r="W259" i="6"/>
  <c r="AU258" i="6"/>
  <c r="AQ258" i="6"/>
  <c r="AO258" i="6"/>
  <c r="AM258" i="6"/>
  <c r="AK258" i="6"/>
  <c r="AI258" i="6"/>
  <c r="AG258" i="6"/>
  <c r="AE258" i="6"/>
  <c r="AC258" i="6"/>
  <c r="AA258" i="6"/>
  <c r="Y258" i="6"/>
  <c r="W258" i="6"/>
  <c r="AU257" i="6"/>
  <c r="AQ257" i="6"/>
  <c r="AO257" i="6"/>
  <c r="AM257" i="6"/>
  <c r="AK257" i="6"/>
  <c r="AI257" i="6"/>
  <c r="AG257" i="6"/>
  <c r="AE257" i="6"/>
  <c r="AC257" i="6"/>
  <c r="AA257" i="6"/>
  <c r="Y257" i="6"/>
  <c r="W257" i="6"/>
  <c r="AU256" i="6"/>
  <c r="AQ256" i="6"/>
  <c r="AO256" i="6"/>
  <c r="AM256" i="6"/>
  <c r="AK256" i="6"/>
  <c r="AI256" i="6"/>
  <c r="AG256" i="6"/>
  <c r="AE256" i="6"/>
  <c r="AC256" i="6"/>
  <c r="AA256" i="6"/>
  <c r="Y256" i="6"/>
  <c r="W256" i="6"/>
  <c r="AU255" i="6"/>
  <c r="AQ255" i="6"/>
  <c r="AO255" i="6"/>
  <c r="AM255" i="6"/>
  <c r="AK255" i="6"/>
  <c r="AI255" i="6"/>
  <c r="AG255" i="6"/>
  <c r="AE255" i="6"/>
  <c r="AC255" i="6"/>
  <c r="AA255" i="6"/>
  <c r="Y255" i="6"/>
  <c r="W255" i="6"/>
  <c r="AU254" i="6"/>
  <c r="AQ254" i="6"/>
  <c r="AO254" i="6"/>
  <c r="AM254" i="6"/>
  <c r="AK254" i="6"/>
  <c r="AI254" i="6"/>
  <c r="AG254" i="6"/>
  <c r="AE254" i="6"/>
  <c r="AC254" i="6"/>
  <c r="AA254" i="6"/>
  <c r="Y254" i="6"/>
  <c r="W254" i="6"/>
  <c r="AU253" i="6"/>
  <c r="AQ253" i="6"/>
  <c r="AO253" i="6"/>
  <c r="AM253" i="6"/>
  <c r="AK253" i="6"/>
  <c r="AI253" i="6"/>
  <c r="AG253" i="6"/>
  <c r="AE253" i="6"/>
  <c r="AC253" i="6"/>
  <c r="AA253" i="6"/>
  <c r="Y253" i="6"/>
  <c r="W253" i="6"/>
  <c r="AU252" i="6"/>
  <c r="AQ252" i="6"/>
  <c r="AO252" i="6"/>
  <c r="AM252" i="6"/>
  <c r="AK252" i="6"/>
  <c r="AI252" i="6"/>
  <c r="AG252" i="6"/>
  <c r="AE252" i="6"/>
  <c r="AC252" i="6"/>
  <c r="AA252" i="6"/>
  <c r="Y252" i="6"/>
  <c r="W252" i="6"/>
  <c r="AU251" i="6"/>
  <c r="AQ251" i="6"/>
  <c r="AO251" i="6"/>
  <c r="AM251" i="6"/>
  <c r="AK251" i="6"/>
  <c r="AI251" i="6"/>
  <c r="AG251" i="6"/>
  <c r="AE251" i="6"/>
  <c r="AC251" i="6"/>
  <c r="AA251" i="6"/>
  <c r="Y251" i="6"/>
  <c r="W251" i="6"/>
  <c r="AU250" i="6"/>
  <c r="AQ250" i="6"/>
  <c r="AO250" i="6"/>
  <c r="AM250" i="6"/>
  <c r="AK250" i="6"/>
  <c r="AI250" i="6"/>
  <c r="AG250" i="6"/>
  <c r="AE250" i="6"/>
  <c r="AC250" i="6"/>
  <c r="AA250" i="6"/>
  <c r="Y250" i="6"/>
  <c r="W250" i="6"/>
  <c r="AU249" i="6"/>
  <c r="AQ249" i="6"/>
  <c r="AO249" i="6"/>
  <c r="AM249" i="6"/>
  <c r="AK249" i="6"/>
  <c r="AI249" i="6"/>
  <c r="AG249" i="6"/>
  <c r="AE249" i="6"/>
  <c r="AC249" i="6"/>
  <c r="AA249" i="6"/>
  <c r="Y249" i="6"/>
  <c r="W249" i="6"/>
  <c r="AU248" i="6"/>
  <c r="AQ248" i="6"/>
  <c r="AO248" i="6"/>
  <c r="AM248" i="6"/>
  <c r="AK248" i="6"/>
  <c r="AI248" i="6"/>
  <c r="AG248" i="6"/>
  <c r="AE248" i="6"/>
  <c r="AC248" i="6"/>
  <c r="AA248" i="6"/>
  <c r="Y248" i="6"/>
  <c r="W248" i="6"/>
  <c r="AU247" i="6"/>
  <c r="AQ247" i="6"/>
  <c r="AO247" i="6"/>
  <c r="AM247" i="6"/>
  <c r="AK247" i="6"/>
  <c r="AI247" i="6"/>
  <c r="AG247" i="6"/>
  <c r="AE247" i="6"/>
  <c r="AC247" i="6"/>
  <c r="AA247" i="6"/>
  <c r="Y247" i="6"/>
  <c r="W247" i="6"/>
  <c r="AU246" i="6"/>
  <c r="AQ246" i="6"/>
  <c r="AO246" i="6"/>
  <c r="AM246" i="6"/>
  <c r="AK246" i="6"/>
  <c r="AI246" i="6"/>
  <c r="AG246" i="6"/>
  <c r="AE246" i="6"/>
  <c r="AC246" i="6"/>
  <c r="AA246" i="6"/>
  <c r="Y246" i="6"/>
  <c r="W246" i="6"/>
  <c r="AU245" i="6"/>
  <c r="AQ245" i="6"/>
  <c r="AO245" i="6"/>
  <c r="AM245" i="6"/>
  <c r="AK245" i="6"/>
  <c r="AI245" i="6"/>
  <c r="AG245" i="6"/>
  <c r="AE245" i="6"/>
  <c r="AC245" i="6"/>
  <c r="AA245" i="6"/>
  <c r="Y245" i="6"/>
  <c r="W245" i="6"/>
  <c r="AU244" i="6"/>
  <c r="AQ244" i="6"/>
  <c r="AO244" i="6"/>
  <c r="AM244" i="6"/>
  <c r="AK244" i="6"/>
  <c r="AI244" i="6"/>
  <c r="AG244" i="6"/>
  <c r="AE244" i="6"/>
  <c r="AC244" i="6"/>
  <c r="AA244" i="6"/>
  <c r="Y244" i="6"/>
  <c r="W244" i="6"/>
  <c r="AU243" i="6"/>
  <c r="AQ243" i="6"/>
  <c r="AO243" i="6"/>
  <c r="AM243" i="6"/>
  <c r="AK243" i="6"/>
  <c r="AI243" i="6"/>
  <c r="AG243" i="6"/>
  <c r="AE243" i="6"/>
  <c r="AC243" i="6"/>
  <c r="AA243" i="6"/>
  <c r="Y243" i="6"/>
  <c r="W243" i="6"/>
  <c r="AU242" i="6"/>
  <c r="AQ242" i="6"/>
  <c r="AO242" i="6"/>
  <c r="AM242" i="6"/>
  <c r="AK242" i="6"/>
  <c r="AI242" i="6"/>
  <c r="AG242" i="6"/>
  <c r="AE242" i="6"/>
  <c r="AC242" i="6"/>
  <c r="AA242" i="6"/>
  <c r="Y242" i="6"/>
  <c r="W242" i="6"/>
  <c r="AU241" i="6"/>
  <c r="AQ241" i="6"/>
  <c r="AO241" i="6"/>
  <c r="AM241" i="6"/>
  <c r="AK241" i="6"/>
  <c r="AI241" i="6"/>
  <c r="AG241" i="6"/>
  <c r="AE241" i="6"/>
  <c r="AC241" i="6"/>
  <c r="AA241" i="6"/>
  <c r="Y241" i="6"/>
  <c r="W241" i="6"/>
  <c r="AU240" i="6"/>
  <c r="AQ240" i="6"/>
  <c r="AO240" i="6"/>
  <c r="AM240" i="6"/>
  <c r="AK240" i="6"/>
  <c r="AI240" i="6"/>
  <c r="AG240" i="6"/>
  <c r="AE240" i="6"/>
  <c r="AC240" i="6"/>
  <c r="AA240" i="6"/>
  <c r="Y240" i="6"/>
  <c r="W240" i="6"/>
  <c r="AU239" i="6"/>
  <c r="AQ239" i="6"/>
  <c r="AO239" i="6"/>
  <c r="AM239" i="6"/>
  <c r="AK239" i="6"/>
  <c r="AI239" i="6"/>
  <c r="AG239" i="6"/>
  <c r="AE239" i="6"/>
  <c r="AC239" i="6"/>
  <c r="AA239" i="6"/>
  <c r="Y239" i="6"/>
  <c r="W239" i="6"/>
  <c r="AU238" i="6"/>
  <c r="AQ238" i="6"/>
  <c r="AO238" i="6"/>
  <c r="AM238" i="6"/>
  <c r="AK238" i="6"/>
  <c r="AI238" i="6"/>
  <c r="AG238" i="6"/>
  <c r="AE238" i="6"/>
  <c r="AC238" i="6"/>
  <c r="AA238" i="6"/>
  <c r="Y238" i="6"/>
  <c r="W238" i="6"/>
  <c r="AU237" i="6"/>
  <c r="AQ237" i="6"/>
  <c r="AO237" i="6"/>
  <c r="AM237" i="6"/>
  <c r="AK237" i="6"/>
  <c r="AI237" i="6"/>
  <c r="AG237" i="6"/>
  <c r="AE237" i="6"/>
  <c r="AC237" i="6"/>
  <c r="AA237" i="6"/>
  <c r="Y237" i="6"/>
  <c r="W237" i="6"/>
  <c r="AU236" i="6"/>
  <c r="AQ236" i="6"/>
  <c r="AO236" i="6"/>
  <c r="AM236" i="6"/>
  <c r="AK236" i="6"/>
  <c r="AI236" i="6"/>
  <c r="AG236" i="6"/>
  <c r="AE236" i="6"/>
  <c r="AC236" i="6"/>
  <c r="AA236" i="6"/>
  <c r="Y236" i="6"/>
  <c r="W236" i="6"/>
  <c r="AU235" i="6"/>
  <c r="AQ235" i="6"/>
  <c r="AO235" i="6"/>
  <c r="AM235" i="6"/>
  <c r="AK235" i="6"/>
  <c r="AI235" i="6"/>
  <c r="AG235" i="6"/>
  <c r="AE235" i="6"/>
  <c r="AC235" i="6"/>
  <c r="AA235" i="6"/>
  <c r="Y235" i="6"/>
  <c r="W235" i="6"/>
  <c r="AU234" i="6"/>
  <c r="AQ234" i="6"/>
  <c r="AO234" i="6"/>
  <c r="AM234" i="6"/>
  <c r="AK234" i="6"/>
  <c r="AI234" i="6"/>
  <c r="AG234" i="6"/>
  <c r="AE234" i="6"/>
  <c r="AC234" i="6"/>
  <c r="AA234" i="6"/>
  <c r="Y234" i="6"/>
  <c r="W234" i="6"/>
  <c r="AU233" i="6"/>
  <c r="AQ233" i="6"/>
  <c r="AO233" i="6"/>
  <c r="AM233" i="6"/>
  <c r="AK233" i="6"/>
  <c r="AI233" i="6"/>
  <c r="AG233" i="6"/>
  <c r="AE233" i="6"/>
  <c r="AC233" i="6"/>
  <c r="AA233" i="6"/>
  <c r="Y233" i="6"/>
  <c r="W233" i="6"/>
  <c r="AU232" i="6"/>
  <c r="AQ232" i="6"/>
  <c r="AO232" i="6"/>
  <c r="AM232" i="6"/>
  <c r="AK232" i="6"/>
  <c r="AI232" i="6"/>
  <c r="AG232" i="6"/>
  <c r="AE232" i="6"/>
  <c r="AC232" i="6"/>
  <c r="AA232" i="6"/>
  <c r="Y232" i="6"/>
  <c r="W232" i="6"/>
  <c r="AU231" i="6"/>
  <c r="AQ231" i="6"/>
  <c r="AO231" i="6"/>
  <c r="AM231" i="6"/>
  <c r="AK231" i="6"/>
  <c r="AI231" i="6"/>
  <c r="AG231" i="6"/>
  <c r="AE231" i="6"/>
  <c r="AC231" i="6"/>
  <c r="AA231" i="6"/>
  <c r="Y231" i="6"/>
  <c r="W231" i="6"/>
  <c r="AU230" i="6"/>
  <c r="AQ230" i="6"/>
  <c r="AO230" i="6"/>
  <c r="AM230" i="6"/>
  <c r="AK230" i="6"/>
  <c r="AI230" i="6"/>
  <c r="AG230" i="6"/>
  <c r="AE230" i="6"/>
  <c r="AC230" i="6"/>
  <c r="AA230" i="6"/>
  <c r="Y230" i="6"/>
  <c r="W230" i="6"/>
  <c r="AU229" i="6"/>
  <c r="AQ229" i="6"/>
  <c r="AO229" i="6"/>
  <c r="AM229" i="6"/>
  <c r="AK229" i="6"/>
  <c r="AI229" i="6"/>
  <c r="AG229" i="6"/>
  <c r="AE229" i="6"/>
  <c r="AC229" i="6"/>
  <c r="AA229" i="6"/>
  <c r="Y229" i="6"/>
  <c r="W229" i="6"/>
  <c r="AU228" i="6"/>
  <c r="AQ228" i="6"/>
  <c r="AO228" i="6"/>
  <c r="AM228" i="6"/>
  <c r="AK228" i="6"/>
  <c r="AI228" i="6"/>
  <c r="AG228" i="6"/>
  <c r="AE228" i="6"/>
  <c r="AC228" i="6"/>
  <c r="AA228" i="6"/>
  <c r="Y228" i="6"/>
  <c r="W228" i="6"/>
  <c r="AU227" i="6"/>
  <c r="AQ227" i="6"/>
  <c r="AO227" i="6"/>
  <c r="AM227" i="6"/>
  <c r="AK227" i="6"/>
  <c r="AI227" i="6"/>
  <c r="AG227" i="6"/>
  <c r="AE227" i="6"/>
  <c r="AC227" i="6"/>
  <c r="AA227" i="6"/>
  <c r="Y227" i="6"/>
  <c r="W227" i="6"/>
  <c r="AU226" i="6"/>
  <c r="AQ226" i="6"/>
  <c r="AO226" i="6"/>
  <c r="AM226" i="6"/>
  <c r="AK226" i="6"/>
  <c r="AI226" i="6"/>
  <c r="AG226" i="6"/>
  <c r="AE226" i="6"/>
  <c r="AC226" i="6"/>
  <c r="AA226" i="6"/>
  <c r="Y226" i="6"/>
  <c r="W226" i="6"/>
  <c r="AU225" i="6"/>
  <c r="AQ225" i="6"/>
  <c r="AO225" i="6"/>
  <c r="AM225" i="6"/>
  <c r="AK225" i="6"/>
  <c r="AI225" i="6"/>
  <c r="AG225" i="6"/>
  <c r="AE225" i="6"/>
  <c r="AC225" i="6"/>
  <c r="AA225" i="6"/>
  <c r="Y225" i="6"/>
  <c r="W225" i="6"/>
  <c r="AU224" i="6"/>
  <c r="AQ224" i="6"/>
  <c r="AO224" i="6"/>
  <c r="AM224" i="6"/>
  <c r="AK224" i="6"/>
  <c r="AI224" i="6"/>
  <c r="AG224" i="6"/>
  <c r="AE224" i="6"/>
  <c r="AC224" i="6"/>
  <c r="AA224" i="6"/>
  <c r="Y224" i="6"/>
  <c r="W224" i="6"/>
  <c r="AU223" i="6"/>
  <c r="AQ223" i="6"/>
  <c r="AO223" i="6"/>
  <c r="AM223" i="6"/>
  <c r="AK223" i="6"/>
  <c r="AI223" i="6"/>
  <c r="AG223" i="6"/>
  <c r="AE223" i="6"/>
  <c r="AC223" i="6"/>
  <c r="AA223" i="6"/>
  <c r="Y223" i="6"/>
  <c r="W223" i="6"/>
  <c r="AU222" i="6"/>
  <c r="AQ222" i="6"/>
  <c r="AO222" i="6"/>
  <c r="AM222" i="6"/>
  <c r="AK222" i="6"/>
  <c r="AI222" i="6"/>
  <c r="AG222" i="6"/>
  <c r="AE222" i="6"/>
  <c r="AC222" i="6"/>
  <c r="AA222" i="6"/>
  <c r="Y222" i="6"/>
  <c r="W222" i="6"/>
  <c r="AU221" i="6"/>
  <c r="AQ221" i="6"/>
  <c r="AO221" i="6"/>
  <c r="AM221" i="6"/>
  <c r="AK221" i="6"/>
  <c r="AI221" i="6"/>
  <c r="AG221" i="6"/>
  <c r="AE221" i="6"/>
  <c r="AC221" i="6"/>
  <c r="AA221" i="6"/>
  <c r="Y221" i="6"/>
  <c r="W221" i="6"/>
  <c r="AU220" i="6"/>
  <c r="AQ220" i="6"/>
  <c r="AO220" i="6"/>
  <c r="AM220" i="6"/>
  <c r="AK220" i="6"/>
  <c r="AI220" i="6"/>
  <c r="AG220" i="6"/>
  <c r="AE220" i="6"/>
  <c r="AC220" i="6"/>
  <c r="AA220" i="6"/>
  <c r="Y220" i="6"/>
  <c r="W220" i="6"/>
  <c r="AU219" i="6"/>
  <c r="AQ219" i="6"/>
  <c r="AO219" i="6"/>
  <c r="AM219" i="6"/>
  <c r="AK219" i="6"/>
  <c r="AI219" i="6"/>
  <c r="AG219" i="6"/>
  <c r="AE219" i="6"/>
  <c r="AC219" i="6"/>
  <c r="AA219" i="6"/>
  <c r="Y219" i="6"/>
  <c r="W219" i="6"/>
  <c r="AU218" i="6"/>
  <c r="AQ218" i="6"/>
  <c r="AO218" i="6"/>
  <c r="AM218" i="6"/>
  <c r="AK218" i="6"/>
  <c r="AI218" i="6"/>
  <c r="AG218" i="6"/>
  <c r="AE218" i="6"/>
  <c r="AC218" i="6"/>
  <c r="AA218" i="6"/>
  <c r="Y218" i="6"/>
  <c r="W218" i="6"/>
  <c r="AU217" i="6"/>
  <c r="AQ217" i="6"/>
  <c r="AO217" i="6"/>
  <c r="AM217" i="6"/>
  <c r="AK217" i="6"/>
  <c r="AI217" i="6"/>
  <c r="AG217" i="6"/>
  <c r="AE217" i="6"/>
  <c r="AC217" i="6"/>
  <c r="AA217" i="6"/>
  <c r="Y217" i="6"/>
  <c r="W217" i="6"/>
  <c r="AU216" i="6"/>
  <c r="AQ216" i="6"/>
  <c r="AO216" i="6"/>
  <c r="AM216" i="6"/>
  <c r="AK216" i="6"/>
  <c r="AI216" i="6"/>
  <c r="AG216" i="6"/>
  <c r="AE216" i="6"/>
  <c r="AC216" i="6"/>
  <c r="AA216" i="6"/>
  <c r="Y216" i="6"/>
  <c r="W216" i="6"/>
  <c r="AU215" i="6"/>
  <c r="AQ215" i="6"/>
  <c r="AO215" i="6"/>
  <c r="AM215" i="6"/>
  <c r="AK215" i="6"/>
  <c r="AI215" i="6"/>
  <c r="AG215" i="6"/>
  <c r="AE215" i="6"/>
  <c r="AC215" i="6"/>
  <c r="AA215" i="6"/>
  <c r="Y215" i="6"/>
  <c r="W215" i="6"/>
  <c r="AU214" i="6"/>
  <c r="AQ214" i="6"/>
  <c r="AO214" i="6"/>
  <c r="AM214" i="6"/>
  <c r="AK214" i="6"/>
  <c r="AI214" i="6"/>
  <c r="AG214" i="6"/>
  <c r="AE214" i="6"/>
  <c r="AC214" i="6"/>
  <c r="AA214" i="6"/>
  <c r="Y214" i="6"/>
  <c r="W214" i="6"/>
  <c r="AU213" i="6"/>
  <c r="AQ213" i="6"/>
  <c r="AO213" i="6"/>
  <c r="AM213" i="6"/>
  <c r="AK213" i="6"/>
  <c r="AI213" i="6"/>
  <c r="AG213" i="6"/>
  <c r="AE213" i="6"/>
  <c r="AC213" i="6"/>
  <c r="AA213" i="6"/>
  <c r="Y213" i="6"/>
  <c r="W213" i="6"/>
  <c r="AU212" i="6"/>
  <c r="AQ212" i="6"/>
  <c r="AO212" i="6"/>
  <c r="AM212" i="6"/>
  <c r="AK212" i="6"/>
  <c r="AI212" i="6"/>
  <c r="AG212" i="6"/>
  <c r="AE212" i="6"/>
  <c r="AC212" i="6"/>
  <c r="AA212" i="6"/>
  <c r="Y212" i="6"/>
  <c r="W212" i="6"/>
  <c r="AU211" i="6"/>
  <c r="AQ211" i="6"/>
  <c r="AO211" i="6"/>
  <c r="AM211" i="6"/>
  <c r="AK211" i="6"/>
  <c r="AI211" i="6"/>
  <c r="AG211" i="6"/>
  <c r="AE211" i="6"/>
  <c r="AC211" i="6"/>
  <c r="AA211" i="6"/>
  <c r="Y211" i="6"/>
  <c r="W211" i="6"/>
  <c r="AU210" i="6"/>
  <c r="AQ210" i="6"/>
  <c r="AO210" i="6"/>
  <c r="AM210" i="6"/>
  <c r="AK210" i="6"/>
  <c r="AI210" i="6"/>
  <c r="AG210" i="6"/>
  <c r="AE210" i="6"/>
  <c r="AC210" i="6"/>
  <c r="AA210" i="6"/>
  <c r="Y210" i="6"/>
  <c r="W210" i="6"/>
  <c r="AU209" i="6"/>
  <c r="AQ209" i="6"/>
  <c r="AO209" i="6"/>
  <c r="AM209" i="6"/>
  <c r="AK209" i="6"/>
  <c r="AI209" i="6"/>
  <c r="AG209" i="6"/>
  <c r="AE209" i="6"/>
  <c r="AC209" i="6"/>
  <c r="AA209" i="6"/>
  <c r="Y209" i="6"/>
  <c r="W209" i="6"/>
  <c r="AU208" i="6"/>
  <c r="AQ208" i="6"/>
  <c r="AO208" i="6"/>
  <c r="AM208" i="6"/>
  <c r="AK208" i="6"/>
  <c r="AI208" i="6"/>
  <c r="AG208" i="6"/>
  <c r="AE208" i="6"/>
  <c r="AC208" i="6"/>
  <c r="AA208" i="6"/>
  <c r="Y208" i="6"/>
  <c r="W208" i="6"/>
  <c r="AU207" i="6"/>
  <c r="AQ207" i="6"/>
  <c r="AO207" i="6"/>
  <c r="AM207" i="6"/>
  <c r="AK207" i="6"/>
  <c r="AI207" i="6"/>
  <c r="AG207" i="6"/>
  <c r="AE207" i="6"/>
  <c r="AC207" i="6"/>
  <c r="AA207" i="6"/>
  <c r="Y207" i="6"/>
  <c r="W207" i="6"/>
  <c r="AU206" i="6"/>
  <c r="AQ206" i="6"/>
  <c r="AO206" i="6"/>
  <c r="AM206" i="6"/>
  <c r="AK206" i="6"/>
  <c r="AI206" i="6"/>
  <c r="AG206" i="6"/>
  <c r="AE206" i="6"/>
  <c r="AC206" i="6"/>
  <c r="AA206" i="6"/>
  <c r="Y206" i="6"/>
  <c r="W206" i="6"/>
  <c r="AU205" i="6"/>
  <c r="AQ205" i="6"/>
  <c r="AO205" i="6"/>
  <c r="AM205" i="6"/>
  <c r="AK205" i="6"/>
  <c r="AI205" i="6"/>
  <c r="AG205" i="6"/>
  <c r="AE205" i="6"/>
  <c r="AC205" i="6"/>
  <c r="AA205" i="6"/>
  <c r="Y205" i="6"/>
  <c r="W205" i="6"/>
  <c r="AU204" i="6"/>
  <c r="AQ204" i="6"/>
  <c r="AO204" i="6"/>
  <c r="AM204" i="6"/>
  <c r="AK204" i="6"/>
  <c r="AI204" i="6"/>
  <c r="AG204" i="6"/>
  <c r="AE204" i="6"/>
  <c r="AC204" i="6"/>
  <c r="AA204" i="6"/>
  <c r="Y204" i="6"/>
  <c r="W204" i="6"/>
  <c r="AU203" i="6"/>
  <c r="AQ203" i="6"/>
  <c r="AO203" i="6"/>
  <c r="AM203" i="6"/>
  <c r="AK203" i="6"/>
  <c r="AI203" i="6"/>
  <c r="AG203" i="6"/>
  <c r="AE203" i="6"/>
  <c r="AC203" i="6"/>
  <c r="AA203" i="6"/>
  <c r="Y203" i="6"/>
  <c r="W203" i="6"/>
  <c r="AU202" i="6"/>
  <c r="AQ202" i="6"/>
  <c r="AO202" i="6"/>
  <c r="AM202" i="6"/>
  <c r="AK202" i="6"/>
  <c r="AI202" i="6"/>
  <c r="AG202" i="6"/>
  <c r="AE202" i="6"/>
  <c r="AC202" i="6"/>
  <c r="AA202" i="6"/>
  <c r="Y202" i="6"/>
  <c r="W202" i="6"/>
  <c r="AU201" i="6"/>
  <c r="AQ201" i="6"/>
  <c r="AO201" i="6"/>
  <c r="AM201" i="6"/>
  <c r="AK201" i="6"/>
  <c r="AI201" i="6"/>
  <c r="AG201" i="6"/>
  <c r="AE201" i="6"/>
  <c r="AC201" i="6"/>
  <c r="AA201" i="6"/>
  <c r="Y201" i="6"/>
  <c r="W201" i="6"/>
  <c r="AU200" i="6"/>
  <c r="AQ200" i="6"/>
  <c r="AO200" i="6"/>
  <c r="AM200" i="6"/>
  <c r="AK200" i="6"/>
  <c r="AI200" i="6"/>
  <c r="AG200" i="6"/>
  <c r="AE200" i="6"/>
  <c r="AC200" i="6"/>
  <c r="AA200" i="6"/>
  <c r="Y200" i="6"/>
  <c r="W200" i="6"/>
  <c r="AU199" i="6"/>
  <c r="AQ199" i="6"/>
  <c r="AO199" i="6"/>
  <c r="AM199" i="6"/>
  <c r="AK199" i="6"/>
  <c r="AI199" i="6"/>
  <c r="AG199" i="6"/>
  <c r="AE199" i="6"/>
  <c r="AC199" i="6"/>
  <c r="AA199" i="6"/>
  <c r="Y199" i="6"/>
  <c r="W199" i="6"/>
  <c r="AU198" i="6"/>
  <c r="AQ198" i="6"/>
  <c r="AO198" i="6"/>
  <c r="AM198" i="6"/>
  <c r="AK198" i="6"/>
  <c r="AI198" i="6"/>
  <c r="AG198" i="6"/>
  <c r="AE198" i="6"/>
  <c r="AC198" i="6"/>
  <c r="AA198" i="6"/>
  <c r="Y198" i="6"/>
  <c r="W198" i="6"/>
  <c r="AU197" i="6"/>
  <c r="AQ197" i="6"/>
  <c r="AO197" i="6"/>
  <c r="AM197" i="6"/>
  <c r="AK197" i="6"/>
  <c r="AI197" i="6"/>
  <c r="AG197" i="6"/>
  <c r="AE197" i="6"/>
  <c r="AC197" i="6"/>
  <c r="AA197" i="6"/>
  <c r="Y197" i="6"/>
  <c r="W197" i="6"/>
  <c r="AU196" i="6"/>
  <c r="AQ196" i="6"/>
  <c r="AO196" i="6"/>
  <c r="AM196" i="6"/>
  <c r="AK196" i="6"/>
  <c r="AI196" i="6"/>
  <c r="AG196" i="6"/>
  <c r="AE196" i="6"/>
  <c r="AC196" i="6"/>
  <c r="AA196" i="6"/>
  <c r="Y196" i="6"/>
  <c r="W196" i="6"/>
  <c r="AU195" i="6"/>
  <c r="AQ195" i="6"/>
  <c r="AO195" i="6"/>
  <c r="AM195" i="6"/>
  <c r="AK195" i="6"/>
  <c r="AI195" i="6"/>
  <c r="AG195" i="6"/>
  <c r="AE195" i="6"/>
  <c r="AC195" i="6"/>
  <c r="AA195" i="6"/>
  <c r="Y195" i="6"/>
  <c r="W195" i="6"/>
  <c r="AU194" i="6"/>
  <c r="AQ194" i="6"/>
  <c r="AO194" i="6"/>
  <c r="AM194" i="6"/>
  <c r="AK194" i="6"/>
  <c r="AI194" i="6"/>
  <c r="AG194" i="6"/>
  <c r="AE194" i="6"/>
  <c r="AC194" i="6"/>
  <c r="AA194" i="6"/>
  <c r="Y194" i="6"/>
  <c r="W194" i="6"/>
  <c r="AU193" i="6"/>
  <c r="AQ193" i="6"/>
  <c r="AO193" i="6"/>
  <c r="AM193" i="6"/>
  <c r="AK193" i="6"/>
  <c r="AI193" i="6"/>
  <c r="AG193" i="6"/>
  <c r="AE193" i="6"/>
  <c r="AC193" i="6"/>
  <c r="AA193" i="6"/>
  <c r="Y193" i="6"/>
  <c r="W193" i="6"/>
  <c r="AU192" i="6"/>
  <c r="AQ192" i="6"/>
  <c r="AO192" i="6"/>
  <c r="AM192" i="6"/>
  <c r="AK192" i="6"/>
  <c r="AI192" i="6"/>
  <c r="AG192" i="6"/>
  <c r="AE192" i="6"/>
  <c r="AC192" i="6"/>
  <c r="AA192" i="6"/>
  <c r="Y192" i="6"/>
  <c r="W192" i="6"/>
  <c r="AU191" i="6"/>
  <c r="AQ191" i="6"/>
  <c r="AO191" i="6"/>
  <c r="AM191" i="6"/>
  <c r="AK191" i="6"/>
  <c r="AI191" i="6"/>
  <c r="AG191" i="6"/>
  <c r="AE191" i="6"/>
  <c r="AC191" i="6"/>
  <c r="AA191" i="6"/>
  <c r="Y191" i="6"/>
  <c r="W191" i="6"/>
  <c r="AU190" i="6"/>
  <c r="AQ190" i="6"/>
  <c r="AO190" i="6"/>
  <c r="AM190" i="6"/>
  <c r="AK190" i="6"/>
  <c r="AI190" i="6"/>
  <c r="AG190" i="6"/>
  <c r="AE190" i="6"/>
  <c r="AC190" i="6"/>
  <c r="AA190" i="6"/>
  <c r="Y190" i="6"/>
  <c r="W190" i="6"/>
  <c r="AU189" i="6"/>
  <c r="AQ189" i="6"/>
  <c r="AO189" i="6"/>
  <c r="AM189" i="6"/>
  <c r="AK189" i="6"/>
  <c r="AI189" i="6"/>
  <c r="AG189" i="6"/>
  <c r="AE189" i="6"/>
  <c r="AC189" i="6"/>
  <c r="AA189" i="6"/>
  <c r="Y189" i="6"/>
  <c r="W189" i="6"/>
  <c r="AU188" i="6"/>
  <c r="AQ188" i="6"/>
  <c r="AO188" i="6"/>
  <c r="AM188" i="6"/>
  <c r="AK188" i="6"/>
  <c r="AI188" i="6"/>
  <c r="AG188" i="6"/>
  <c r="AE188" i="6"/>
  <c r="AC188" i="6"/>
  <c r="AA188" i="6"/>
  <c r="Y188" i="6"/>
  <c r="W188" i="6"/>
  <c r="AU187" i="6"/>
  <c r="AQ187" i="6"/>
  <c r="AO187" i="6"/>
  <c r="AM187" i="6"/>
  <c r="AK187" i="6"/>
  <c r="AI187" i="6"/>
  <c r="AG187" i="6"/>
  <c r="AE187" i="6"/>
  <c r="AC187" i="6"/>
  <c r="AA187" i="6"/>
  <c r="Y187" i="6"/>
  <c r="W187" i="6"/>
  <c r="AU186" i="6"/>
  <c r="AQ186" i="6"/>
  <c r="AO186" i="6"/>
  <c r="AM186" i="6"/>
  <c r="AK186" i="6"/>
  <c r="AI186" i="6"/>
  <c r="AG186" i="6"/>
  <c r="AE186" i="6"/>
  <c r="AC186" i="6"/>
  <c r="AA186" i="6"/>
  <c r="Y186" i="6"/>
  <c r="W186" i="6"/>
  <c r="AU185" i="6"/>
  <c r="AQ185" i="6"/>
  <c r="AO185" i="6"/>
  <c r="AM185" i="6"/>
  <c r="AK185" i="6"/>
  <c r="AI185" i="6"/>
  <c r="AG185" i="6"/>
  <c r="AE185" i="6"/>
  <c r="AC185" i="6"/>
  <c r="AA185" i="6"/>
  <c r="Y185" i="6"/>
  <c r="W185" i="6"/>
  <c r="AU184" i="6"/>
  <c r="AQ184" i="6"/>
  <c r="AO184" i="6"/>
  <c r="AM184" i="6"/>
  <c r="AK184" i="6"/>
  <c r="AI184" i="6"/>
  <c r="AG184" i="6"/>
  <c r="AE184" i="6"/>
  <c r="AC184" i="6"/>
  <c r="AA184" i="6"/>
  <c r="Y184" i="6"/>
  <c r="W184" i="6"/>
  <c r="AU183" i="6"/>
  <c r="AQ183" i="6"/>
  <c r="AO183" i="6"/>
  <c r="AM183" i="6"/>
  <c r="AK183" i="6"/>
  <c r="AI183" i="6"/>
  <c r="AG183" i="6"/>
  <c r="AE183" i="6"/>
  <c r="AC183" i="6"/>
  <c r="AA183" i="6"/>
  <c r="Y183" i="6"/>
  <c r="W183" i="6"/>
  <c r="AU182" i="6"/>
  <c r="AQ182" i="6"/>
  <c r="AO182" i="6"/>
  <c r="AM182" i="6"/>
  <c r="AK182" i="6"/>
  <c r="AI182" i="6"/>
  <c r="AG182" i="6"/>
  <c r="AE182" i="6"/>
  <c r="AC182" i="6"/>
  <c r="AA182" i="6"/>
  <c r="Y182" i="6"/>
  <c r="W182" i="6"/>
  <c r="AU181" i="6"/>
  <c r="AQ181" i="6"/>
  <c r="AO181" i="6"/>
  <c r="AM181" i="6"/>
  <c r="AK181" i="6"/>
  <c r="AI181" i="6"/>
  <c r="AG181" i="6"/>
  <c r="AE181" i="6"/>
  <c r="AC181" i="6"/>
  <c r="AA181" i="6"/>
  <c r="Y181" i="6"/>
  <c r="W181" i="6"/>
  <c r="AU180" i="6"/>
  <c r="AQ180" i="6"/>
  <c r="AO180" i="6"/>
  <c r="AM180" i="6"/>
  <c r="AK180" i="6"/>
  <c r="AI180" i="6"/>
  <c r="AG180" i="6"/>
  <c r="AE180" i="6"/>
  <c r="AC180" i="6"/>
  <c r="AA180" i="6"/>
  <c r="Y180" i="6"/>
  <c r="W180" i="6"/>
  <c r="AU179" i="6"/>
  <c r="AQ179" i="6"/>
  <c r="AO179" i="6"/>
  <c r="AM179" i="6"/>
  <c r="AK179" i="6"/>
  <c r="AI179" i="6"/>
  <c r="AG179" i="6"/>
  <c r="AE179" i="6"/>
  <c r="AC179" i="6"/>
  <c r="AA179" i="6"/>
  <c r="Y179" i="6"/>
  <c r="W179" i="6"/>
  <c r="AU178" i="6"/>
  <c r="AQ178" i="6"/>
  <c r="AO178" i="6"/>
  <c r="AM178" i="6"/>
  <c r="AK178" i="6"/>
  <c r="AI178" i="6"/>
  <c r="AG178" i="6"/>
  <c r="AE178" i="6"/>
  <c r="AC178" i="6"/>
  <c r="AA178" i="6"/>
  <c r="Y178" i="6"/>
  <c r="W178" i="6"/>
  <c r="AU177" i="6"/>
  <c r="AQ177" i="6"/>
  <c r="AO177" i="6"/>
  <c r="AM177" i="6"/>
  <c r="AK177" i="6"/>
  <c r="AI177" i="6"/>
  <c r="AG177" i="6"/>
  <c r="AE177" i="6"/>
  <c r="AC177" i="6"/>
  <c r="AA177" i="6"/>
  <c r="Y177" i="6"/>
  <c r="W177" i="6"/>
  <c r="AU176" i="6"/>
  <c r="AQ176" i="6"/>
  <c r="AO176" i="6"/>
  <c r="AM176" i="6"/>
  <c r="AK176" i="6"/>
  <c r="AI176" i="6"/>
  <c r="AG176" i="6"/>
  <c r="AE176" i="6"/>
  <c r="AC176" i="6"/>
  <c r="AA176" i="6"/>
  <c r="Y176" i="6"/>
  <c r="W176" i="6"/>
  <c r="AU175" i="6"/>
  <c r="AQ175" i="6"/>
  <c r="AO175" i="6"/>
  <c r="AM175" i="6"/>
  <c r="AK175" i="6"/>
  <c r="AI175" i="6"/>
  <c r="AG175" i="6"/>
  <c r="AE175" i="6"/>
  <c r="AC175" i="6"/>
  <c r="AA175" i="6"/>
  <c r="Y175" i="6"/>
  <c r="W175" i="6"/>
  <c r="AU174" i="6"/>
  <c r="AQ174" i="6"/>
  <c r="AO174" i="6"/>
  <c r="AM174" i="6"/>
  <c r="AK174" i="6"/>
  <c r="AI174" i="6"/>
  <c r="AG174" i="6"/>
  <c r="AE174" i="6"/>
  <c r="AC174" i="6"/>
  <c r="AA174" i="6"/>
  <c r="Y174" i="6"/>
  <c r="W174" i="6"/>
  <c r="AU173" i="6"/>
  <c r="AQ173" i="6"/>
  <c r="AO173" i="6"/>
  <c r="AM173" i="6"/>
  <c r="AK173" i="6"/>
  <c r="AI173" i="6"/>
  <c r="AG173" i="6"/>
  <c r="AE173" i="6"/>
  <c r="AC173" i="6"/>
  <c r="AA173" i="6"/>
  <c r="Y173" i="6"/>
  <c r="W173" i="6"/>
  <c r="AU172" i="6"/>
  <c r="AQ172" i="6"/>
  <c r="AO172" i="6"/>
  <c r="AM172" i="6"/>
  <c r="AK172" i="6"/>
  <c r="AI172" i="6"/>
  <c r="AG172" i="6"/>
  <c r="AE172" i="6"/>
  <c r="AC172" i="6"/>
  <c r="AA172" i="6"/>
  <c r="Y172" i="6"/>
  <c r="W172" i="6"/>
  <c r="AU171" i="6"/>
  <c r="AQ171" i="6"/>
  <c r="AO171" i="6"/>
  <c r="AM171" i="6"/>
  <c r="AK171" i="6"/>
  <c r="AI171" i="6"/>
  <c r="AG171" i="6"/>
  <c r="AE171" i="6"/>
  <c r="AC171" i="6"/>
  <c r="AA171" i="6"/>
  <c r="Y171" i="6"/>
  <c r="W171" i="6"/>
  <c r="AU170" i="6"/>
  <c r="AQ170" i="6"/>
  <c r="AO170" i="6"/>
  <c r="AM170" i="6"/>
  <c r="AK170" i="6"/>
  <c r="AI170" i="6"/>
  <c r="AG170" i="6"/>
  <c r="AE170" i="6"/>
  <c r="AC170" i="6"/>
  <c r="AA170" i="6"/>
  <c r="Y170" i="6"/>
  <c r="W170" i="6"/>
  <c r="AU169" i="6"/>
  <c r="AQ169" i="6"/>
  <c r="AO169" i="6"/>
  <c r="AM169" i="6"/>
  <c r="AK169" i="6"/>
  <c r="AI169" i="6"/>
  <c r="AG169" i="6"/>
  <c r="AE169" i="6"/>
  <c r="AC169" i="6"/>
  <c r="AA169" i="6"/>
  <c r="Y169" i="6"/>
  <c r="W169" i="6"/>
  <c r="AU168" i="6"/>
  <c r="AQ168" i="6"/>
  <c r="AO168" i="6"/>
  <c r="AM168" i="6"/>
  <c r="AK168" i="6"/>
  <c r="AI168" i="6"/>
  <c r="AG168" i="6"/>
  <c r="AE168" i="6"/>
  <c r="AC168" i="6"/>
  <c r="AA168" i="6"/>
  <c r="Y168" i="6"/>
  <c r="W168" i="6"/>
  <c r="AU167" i="6"/>
  <c r="AQ167" i="6"/>
  <c r="AO167" i="6"/>
  <c r="AM167" i="6"/>
  <c r="AK167" i="6"/>
  <c r="AI167" i="6"/>
  <c r="AG167" i="6"/>
  <c r="AE167" i="6"/>
  <c r="AC167" i="6"/>
  <c r="AA167" i="6"/>
  <c r="Y167" i="6"/>
  <c r="W167" i="6"/>
  <c r="AU166" i="6"/>
  <c r="AQ166" i="6"/>
  <c r="AO166" i="6"/>
  <c r="AM166" i="6"/>
  <c r="AK166" i="6"/>
  <c r="AI166" i="6"/>
  <c r="AG166" i="6"/>
  <c r="AE166" i="6"/>
  <c r="AC166" i="6"/>
  <c r="AA166" i="6"/>
  <c r="Y166" i="6"/>
  <c r="W166" i="6"/>
  <c r="AU165" i="6"/>
  <c r="AQ165" i="6"/>
  <c r="AO165" i="6"/>
  <c r="AM165" i="6"/>
  <c r="AK165" i="6"/>
  <c r="AI165" i="6"/>
  <c r="AG165" i="6"/>
  <c r="AE165" i="6"/>
  <c r="AC165" i="6"/>
  <c r="AA165" i="6"/>
  <c r="Y165" i="6"/>
  <c r="W165" i="6"/>
  <c r="AU164" i="6"/>
  <c r="AQ164" i="6"/>
  <c r="AO164" i="6"/>
  <c r="AM164" i="6"/>
  <c r="AK164" i="6"/>
  <c r="AI164" i="6"/>
  <c r="AG164" i="6"/>
  <c r="AE164" i="6"/>
  <c r="AC164" i="6"/>
  <c r="AA164" i="6"/>
  <c r="Y164" i="6"/>
  <c r="W164" i="6"/>
  <c r="AU163" i="6"/>
  <c r="AQ163" i="6"/>
  <c r="AO163" i="6"/>
  <c r="AM163" i="6"/>
  <c r="AK163" i="6"/>
  <c r="AI163" i="6"/>
  <c r="AG163" i="6"/>
  <c r="AE163" i="6"/>
  <c r="AC163" i="6"/>
  <c r="AA163" i="6"/>
  <c r="Y163" i="6"/>
  <c r="W163" i="6"/>
  <c r="AU162" i="6"/>
  <c r="AQ162" i="6"/>
  <c r="AO162" i="6"/>
  <c r="AM162" i="6"/>
  <c r="AK162" i="6"/>
  <c r="AI162" i="6"/>
  <c r="AG162" i="6"/>
  <c r="AE162" i="6"/>
  <c r="AC162" i="6"/>
  <c r="AA162" i="6"/>
  <c r="Y162" i="6"/>
  <c r="W162" i="6"/>
  <c r="AU161" i="6"/>
  <c r="AQ161" i="6"/>
  <c r="AO161" i="6"/>
  <c r="AM161" i="6"/>
  <c r="AK161" i="6"/>
  <c r="AI161" i="6"/>
  <c r="AG161" i="6"/>
  <c r="AE161" i="6"/>
  <c r="AC161" i="6"/>
  <c r="AA161" i="6"/>
  <c r="Y161" i="6"/>
  <c r="W161" i="6"/>
  <c r="AU160" i="6"/>
  <c r="AQ160" i="6"/>
  <c r="AO160" i="6"/>
  <c r="AM160" i="6"/>
  <c r="AK160" i="6"/>
  <c r="AI160" i="6"/>
  <c r="AG160" i="6"/>
  <c r="AE160" i="6"/>
  <c r="AC160" i="6"/>
  <c r="AA160" i="6"/>
  <c r="Y160" i="6"/>
  <c r="W160" i="6"/>
  <c r="AU159" i="6"/>
  <c r="AQ159" i="6"/>
  <c r="AO159" i="6"/>
  <c r="AM159" i="6"/>
  <c r="AK159" i="6"/>
  <c r="AI159" i="6"/>
  <c r="AG159" i="6"/>
  <c r="AE159" i="6"/>
  <c r="AC159" i="6"/>
  <c r="AA159" i="6"/>
  <c r="Y159" i="6"/>
  <c r="W159" i="6"/>
  <c r="AU158" i="6"/>
  <c r="AQ158" i="6"/>
  <c r="AO158" i="6"/>
  <c r="AM158" i="6"/>
  <c r="AK158" i="6"/>
  <c r="AI158" i="6"/>
  <c r="AG158" i="6"/>
  <c r="AE158" i="6"/>
  <c r="AC158" i="6"/>
  <c r="AA158" i="6"/>
  <c r="Y158" i="6"/>
  <c r="W158" i="6"/>
  <c r="AU157" i="6"/>
  <c r="AQ157" i="6"/>
  <c r="AO157" i="6"/>
  <c r="AM157" i="6"/>
  <c r="AK157" i="6"/>
  <c r="AI157" i="6"/>
  <c r="AG157" i="6"/>
  <c r="AE157" i="6"/>
  <c r="AC157" i="6"/>
  <c r="AA157" i="6"/>
  <c r="Y157" i="6"/>
  <c r="W157" i="6"/>
  <c r="AU156" i="6"/>
  <c r="AQ156" i="6"/>
  <c r="AO156" i="6"/>
  <c r="AM156" i="6"/>
  <c r="AK156" i="6"/>
  <c r="AI156" i="6"/>
  <c r="AG156" i="6"/>
  <c r="AE156" i="6"/>
  <c r="AC156" i="6"/>
  <c r="AA156" i="6"/>
  <c r="Y156" i="6"/>
  <c r="W156" i="6"/>
  <c r="AU155" i="6"/>
  <c r="AQ155" i="6"/>
  <c r="AO155" i="6"/>
  <c r="AM155" i="6"/>
  <c r="AK155" i="6"/>
  <c r="AI155" i="6"/>
  <c r="AG155" i="6"/>
  <c r="AE155" i="6"/>
  <c r="AC155" i="6"/>
  <c r="AA155" i="6"/>
  <c r="Y155" i="6"/>
  <c r="W155" i="6"/>
  <c r="AU154" i="6"/>
  <c r="AQ154" i="6"/>
  <c r="AO154" i="6"/>
  <c r="AM154" i="6"/>
  <c r="AK154" i="6"/>
  <c r="AI154" i="6"/>
  <c r="AG154" i="6"/>
  <c r="AE154" i="6"/>
  <c r="AC154" i="6"/>
  <c r="AA154" i="6"/>
  <c r="Y154" i="6"/>
  <c r="W154" i="6"/>
  <c r="AU153" i="6"/>
  <c r="AQ153" i="6"/>
  <c r="AO153" i="6"/>
  <c r="AM153" i="6"/>
  <c r="AK153" i="6"/>
  <c r="AI153" i="6"/>
  <c r="AG153" i="6"/>
  <c r="AE153" i="6"/>
  <c r="AC153" i="6"/>
  <c r="AA153" i="6"/>
  <c r="Y153" i="6"/>
  <c r="W153" i="6"/>
  <c r="AU152" i="6"/>
  <c r="AQ152" i="6"/>
  <c r="AO152" i="6"/>
  <c r="AM152" i="6"/>
  <c r="AK152" i="6"/>
  <c r="AI152" i="6"/>
  <c r="AG152" i="6"/>
  <c r="AE152" i="6"/>
  <c r="AC152" i="6"/>
  <c r="AA152" i="6"/>
  <c r="Y152" i="6"/>
  <c r="W152" i="6"/>
  <c r="AU151" i="6"/>
  <c r="AQ151" i="6"/>
  <c r="AO151" i="6"/>
  <c r="AM151" i="6"/>
  <c r="AK151" i="6"/>
  <c r="AI151" i="6"/>
  <c r="AG151" i="6"/>
  <c r="AE151" i="6"/>
  <c r="AC151" i="6"/>
  <c r="AA151" i="6"/>
  <c r="Y151" i="6"/>
  <c r="W151" i="6"/>
  <c r="AU150" i="6"/>
  <c r="AQ150" i="6"/>
  <c r="AO150" i="6"/>
  <c r="AM150" i="6"/>
  <c r="AK150" i="6"/>
  <c r="AI150" i="6"/>
  <c r="AG150" i="6"/>
  <c r="AE150" i="6"/>
  <c r="AC150" i="6"/>
  <c r="AA150" i="6"/>
  <c r="Y150" i="6"/>
  <c r="W150" i="6"/>
  <c r="AU149" i="6"/>
  <c r="AQ149" i="6"/>
  <c r="AO149" i="6"/>
  <c r="AM149" i="6"/>
  <c r="AK149" i="6"/>
  <c r="AI149" i="6"/>
  <c r="AG149" i="6"/>
  <c r="AE149" i="6"/>
  <c r="AC149" i="6"/>
  <c r="AA149" i="6"/>
  <c r="Y149" i="6"/>
  <c r="W149" i="6"/>
  <c r="AU148" i="6"/>
  <c r="AQ148" i="6"/>
  <c r="AO148" i="6"/>
  <c r="AM148" i="6"/>
  <c r="AK148" i="6"/>
  <c r="AI148" i="6"/>
  <c r="AG148" i="6"/>
  <c r="AE148" i="6"/>
  <c r="AC148" i="6"/>
  <c r="AA148" i="6"/>
  <c r="Y148" i="6"/>
  <c r="W148" i="6"/>
  <c r="AU147" i="6"/>
  <c r="AQ147" i="6"/>
  <c r="AO147" i="6"/>
  <c r="AM147" i="6"/>
  <c r="AK147" i="6"/>
  <c r="AI147" i="6"/>
  <c r="AG147" i="6"/>
  <c r="AE147" i="6"/>
  <c r="AC147" i="6"/>
  <c r="AA147" i="6"/>
  <c r="Y147" i="6"/>
  <c r="W147" i="6"/>
  <c r="AU146" i="6"/>
  <c r="AQ146" i="6"/>
  <c r="AO146" i="6"/>
  <c r="AM146" i="6"/>
  <c r="AK146" i="6"/>
  <c r="AI146" i="6"/>
  <c r="AG146" i="6"/>
  <c r="AE146" i="6"/>
  <c r="AC146" i="6"/>
  <c r="AA146" i="6"/>
  <c r="Y146" i="6"/>
  <c r="W146" i="6"/>
  <c r="AU145" i="6"/>
  <c r="AQ145" i="6"/>
  <c r="AO145" i="6"/>
  <c r="AM145" i="6"/>
  <c r="AK145" i="6"/>
  <c r="AI145" i="6"/>
  <c r="AG145" i="6"/>
  <c r="AE145" i="6"/>
  <c r="AC145" i="6"/>
  <c r="AA145" i="6"/>
  <c r="Y145" i="6"/>
  <c r="W145" i="6"/>
  <c r="AU144" i="6"/>
  <c r="AQ144" i="6"/>
  <c r="AO144" i="6"/>
  <c r="AM144" i="6"/>
  <c r="AK144" i="6"/>
  <c r="AI144" i="6"/>
  <c r="AG144" i="6"/>
  <c r="AE144" i="6"/>
  <c r="AC144" i="6"/>
  <c r="AA144" i="6"/>
  <c r="Y144" i="6"/>
  <c r="W144" i="6"/>
  <c r="AU143" i="6"/>
  <c r="AQ143" i="6"/>
  <c r="AO143" i="6"/>
  <c r="AM143" i="6"/>
  <c r="AK143" i="6"/>
  <c r="AI143" i="6"/>
  <c r="AG143" i="6"/>
  <c r="AE143" i="6"/>
  <c r="AC143" i="6"/>
  <c r="AA143" i="6"/>
  <c r="Y143" i="6"/>
  <c r="W143" i="6"/>
  <c r="AU142" i="6"/>
  <c r="AQ142" i="6"/>
  <c r="AO142" i="6"/>
  <c r="AM142" i="6"/>
  <c r="AK142" i="6"/>
  <c r="AI142" i="6"/>
  <c r="AG142" i="6"/>
  <c r="AE142" i="6"/>
  <c r="AC142" i="6"/>
  <c r="AA142" i="6"/>
  <c r="Y142" i="6"/>
  <c r="W142" i="6"/>
  <c r="AU141" i="6"/>
  <c r="AQ141" i="6"/>
  <c r="AO141" i="6"/>
  <c r="AM141" i="6"/>
  <c r="AK141" i="6"/>
  <c r="AI141" i="6"/>
  <c r="AG141" i="6"/>
  <c r="AE141" i="6"/>
  <c r="AC141" i="6"/>
  <c r="AA141" i="6"/>
  <c r="Y141" i="6"/>
  <c r="W141" i="6"/>
  <c r="AU140" i="6"/>
  <c r="AQ140" i="6"/>
  <c r="AO140" i="6"/>
  <c r="AM140" i="6"/>
  <c r="AK140" i="6"/>
  <c r="AI140" i="6"/>
  <c r="AG140" i="6"/>
  <c r="AE140" i="6"/>
  <c r="AC140" i="6"/>
  <c r="AA140" i="6"/>
  <c r="Y140" i="6"/>
  <c r="W140" i="6"/>
  <c r="AU139" i="6"/>
  <c r="AQ139" i="6"/>
  <c r="AO139" i="6"/>
  <c r="AM139" i="6"/>
  <c r="AK139" i="6"/>
  <c r="AI139" i="6"/>
  <c r="AG139" i="6"/>
  <c r="AE139" i="6"/>
  <c r="AC139" i="6"/>
  <c r="AA139" i="6"/>
  <c r="Y139" i="6"/>
  <c r="W139" i="6"/>
  <c r="AU138" i="6"/>
  <c r="AQ138" i="6"/>
  <c r="AO138" i="6"/>
  <c r="AM138" i="6"/>
  <c r="AK138" i="6"/>
  <c r="AI138" i="6"/>
  <c r="AG138" i="6"/>
  <c r="AE138" i="6"/>
  <c r="AC138" i="6"/>
  <c r="AA138" i="6"/>
  <c r="Y138" i="6"/>
  <c r="W138" i="6"/>
  <c r="AU137" i="6"/>
  <c r="AQ137" i="6"/>
  <c r="AO137" i="6"/>
  <c r="AM137" i="6"/>
  <c r="AK137" i="6"/>
  <c r="AI137" i="6"/>
  <c r="AG137" i="6"/>
  <c r="AE137" i="6"/>
  <c r="AC137" i="6"/>
  <c r="AA137" i="6"/>
  <c r="Y137" i="6"/>
  <c r="W137" i="6"/>
  <c r="AU136" i="6"/>
  <c r="AQ136" i="6"/>
  <c r="AO136" i="6"/>
  <c r="AM136" i="6"/>
  <c r="AK136" i="6"/>
  <c r="AI136" i="6"/>
  <c r="AG136" i="6"/>
  <c r="AE136" i="6"/>
  <c r="AC136" i="6"/>
  <c r="AA136" i="6"/>
  <c r="Y136" i="6"/>
  <c r="W136" i="6"/>
  <c r="AU135" i="6"/>
  <c r="AQ135" i="6"/>
  <c r="AO135" i="6"/>
  <c r="AM135" i="6"/>
  <c r="AK135" i="6"/>
  <c r="AI135" i="6"/>
  <c r="AG135" i="6"/>
  <c r="AE135" i="6"/>
  <c r="AC135" i="6"/>
  <c r="AA135" i="6"/>
  <c r="Y135" i="6"/>
  <c r="W135" i="6"/>
  <c r="AU134" i="6"/>
  <c r="AQ134" i="6"/>
  <c r="AO134" i="6"/>
  <c r="AM134" i="6"/>
  <c r="AK134" i="6"/>
  <c r="AI134" i="6"/>
  <c r="AG134" i="6"/>
  <c r="AE134" i="6"/>
  <c r="AC134" i="6"/>
  <c r="AA134" i="6"/>
  <c r="Y134" i="6"/>
  <c r="W134" i="6"/>
  <c r="AU133" i="6"/>
  <c r="AQ133" i="6"/>
  <c r="AO133" i="6"/>
  <c r="AM133" i="6"/>
  <c r="AK133" i="6"/>
  <c r="AI133" i="6"/>
  <c r="AG133" i="6"/>
  <c r="AE133" i="6"/>
  <c r="AC133" i="6"/>
  <c r="AA133" i="6"/>
  <c r="Y133" i="6"/>
  <c r="W133" i="6"/>
  <c r="AU132" i="6"/>
  <c r="AQ132" i="6"/>
  <c r="AO132" i="6"/>
  <c r="AM132" i="6"/>
  <c r="AK132" i="6"/>
  <c r="AI132" i="6"/>
  <c r="AG132" i="6"/>
  <c r="AE132" i="6"/>
  <c r="AC132" i="6"/>
  <c r="AA132" i="6"/>
  <c r="Y132" i="6"/>
  <c r="W132" i="6"/>
  <c r="AU131" i="6"/>
  <c r="AQ131" i="6"/>
  <c r="AO131" i="6"/>
  <c r="AM131" i="6"/>
  <c r="AK131" i="6"/>
  <c r="AI131" i="6"/>
  <c r="AG131" i="6"/>
  <c r="AE131" i="6"/>
  <c r="AC131" i="6"/>
  <c r="AA131" i="6"/>
  <c r="Y131" i="6"/>
  <c r="W131" i="6"/>
  <c r="AU130" i="6"/>
  <c r="AQ130" i="6"/>
  <c r="AO130" i="6"/>
  <c r="AM130" i="6"/>
  <c r="AK130" i="6"/>
  <c r="AI130" i="6"/>
  <c r="AG130" i="6"/>
  <c r="AE130" i="6"/>
  <c r="AC130" i="6"/>
  <c r="AA130" i="6"/>
  <c r="Y130" i="6"/>
  <c r="W130" i="6"/>
  <c r="AU129" i="6"/>
  <c r="AQ129" i="6"/>
  <c r="AO129" i="6"/>
  <c r="AM129" i="6"/>
  <c r="AK129" i="6"/>
  <c r="AI129" i="6"/>
  <c r="AG129" i="6"/>
  <c r="AE129" i="6"/>
  <c r="AC129" i="6"/>
  <c r="AA129" i="6"/>
  <c r="Y129" i="6"/>
  <c r="W129" i="6"/>
  <c r="AU128" i="6"/>
  <c r="AQ128" i="6"/>
  <c r="AO128" i="6"/>
  <c r="AM128" i="6"/>
  <c r="AK128" i="6"/>
  <c r="AI128" i="6"/>
  <c r="AG128" i="6"/>
  <c r="AE128" i="6"/>
  <c r="AC128" i="6"/>
  <c r="AA128" i="6"/>
  <c r="Y128" i="6"/>
  <c r="W128" i="6"/>
  <c r="AU127" i="6"/>
  <c r="AQ127" i="6"/>
  <c r="AO127" i="6"/>
  <c r="AM127" i="6"/>
  <c r="AK127" i="6"/>
  <c r="AI127" i="6"/>
  <c r="AG127" i="6"/>
  <c r="AE127" i="6"/>
  <c r="AC127" i="6"/>
  <c r="AA127" i="6"/>
  <c r="Y127" i="6"/>
  <c r="W127" i="6"/>
  <c r="AU126" i="6"/>
  <c r="AQ126" i="6"/>
  <c r="AO126" i="6"/>
  <c r="AM126" i="6"/>
  <c r="AK126" i="6"/>
  <c r="AI126" i="6"/>
  <c r="AG126" i="6"/>
  <c r="AE126" i="6"/>
  <c r="AC126" i="6"/>
  <c r="AA126" i="6"/>
  <c r="Y126" i="6"/>
  <c r="W126" i="6"/>
  <c r="AU125" i="6"/>
  <c r="AQ125" i="6"/>
  <c r="AO125" i="6"/>
  <c r="AM125" i="6"/>
  <c r="AK125" i="6"/>
  <c r="AI125" i="6"/>
  <c r="AG125" i="6"/>
  <c r="AE125" i="6"/>
  <c r="AC125" i="6"/>
  <c r="AA125" i="6"/>
  <c r="Y125" i="6"/>
  <c r="W125" i="6"/>
  <c r="AU124" i="6"/>
  <c r="AQ124" i="6"/>
  <c r="AO124" i="6"/>
  <c r="AM124" i="6"/>
  <c r="AK124" i="6"/>
  <c r="AI124" i="6"/>
  <c r="AG124" i="6"/>
  <c r="AE124" i="6"/>
  <c r="AC124" i="6"/>
  <c r="AA124" i="6"/>
  <c r="Y124" i="6"/>
  <c r="W124" i="6"/>
  <c r="AU123" i="6"/>
  <c r="AQ123" i="6"/>
  <c r="AO123" i="6"/>
  <c r="AM123" i="6"/>
  <c r="AK123" i="6"/>
  <c r="AI123" i="6"/>
  <c r="AG123" i="6"/>
  <c r="AE123" i="6"/>
  <c r="AC123" i="6"/>
  <c r="AA123" i="6"/>
  <c r="Y123" i="6"/>
  <c r="W123" i="6"/>
  <c r="AU122" i="6"/>
  <c r="AQ122" i="6"/>
  <c r="AO122" i="6"/>
  <c r="AM122" i="6"/>
  <c r="AK122" i="6"/>
  <c r="AI122" i="6"/>
  <c r="AG122" i="6"/>
  <c r="AE122" i="6"/>
  <c r="AC122" i="6"/>
  <c r="AA122" i="6"/>
  <c r="Y122" i="6"/>
  <c r="W122" i="6"/>
  <c r="AU121" i="6"/>
  <c r="AQ121" i="6"/>
  <c r="AO121" i="6"/>
  <c r="AM121" i="6"/>
  <c r="AK121" i="6"/>
  <c r="AI121" i="6"/>
  <c r="AG121" i="6"/>
  <c r="AE121" i="6"/>
  <c r="AC121" i="6"/>
  <c r="AA121" i="6"/>
  <c r="Y121" i="6"/>
  <c r="W121" i="6"/>
  <c r="AU120" i="6"/>
  <c r="AQ120" i="6"/>
  <c r="AO120" i="6"/>
  <c r="AM120" i="6"/>
  <c r="AK120" i="6"/>
  <c r="AI120" i="6"/>
  <c r="AG120" i="6"/>
  <c r="AE120" i="6"/>
  <c r="AC120" i="6"/>
  <c r="AA120" i="6"/>
  <c r="Y120" i="6"/>
  <c r="W120" i="6"/>
  <c r="AU119" i="6"/>
  <c r="AQ119" i="6"/>
  <c r="AO119" i="6"/>
  <c r="AM119" i="6"/>
  <c r="AK119" i="6"/>
  <c r="AI119" i="6"/>
  <c r="AG119" i="6"/>
  <c r="AE119" i="6"/>
  <c r="AC119" i="6"/>
  <c r="AA119" i="6"/>
  <c r="Y119" i="6"/>
  <c r="W119" i="6"/>
  <c r="AU118" i="6"/>
  <c r="AQ118" i="6"/>
  <c r="AO118" i="6"/>
  <c r="AM118" i="6"/>
  <c r="AK118" i="6"/>
  <c r="AI118" i="6"/>
  <c r="AG118" i="6"/>
  <c r="AE118" i="6"/>
  <c r="AC118" i="6"/>
  <c r="AA118" i="6"/>
  <c r="Y118" i="6"/>
  <c r="W118" i="6"/>
  <c r="AU117" i="6"/>
  <c r="AQ117" i="6"/>
  <c r="AO117" i="6"/>
  <c r="AM117" i="6"/>
  <c r="AK117" i="6"/>
  <c r="AI117" i="6"/>
  <c r="AG117" i="6"/>
  <c r="AE117" i="6"/>
  <c r="AC117" i="6"/>
  <c r="AA117" i="6"/>
  <c r="Y117" i="6"/>
  <c r="W117" i="6"/>
  <c r="AU116" i="6"/>
  <c r="AQ116" i="6"/>
  <c r="AO116" i="6"/>
  <c r="AM116" i="6"/>
  <c r="AK116" i="6"/>
  <c r="AI116" i="6"/>
  <c r="AG116" i="6"/>
  <c r="AE116" i="6"/>
  <c r="AC116" i="6"/>
  <c r="AA116" i="6"/>
  <c r="Y116" i="6"/>
  <c r="W116" i="6"/>
  <c r="AU115" i="6"/>
  <c r="AQ115" i="6"/>
  <c r="AO115" i="6"/>
  <c r="AM115" i="6"/>
  <c r="AK115" i="6"/>
  <c r="AI115" i="6"/>
  <c r="AG115" i="6"/>
  <c r="AE115" i="6"/>
  <c r="AC115" i="6"/>
  <c r="AA115" i="6"/>
  <c r="Y115" i="6"/>
  <c r="W115" i="6"/>
  <c r="AU114" i="6"/>
  <c r="AQ114" i="6"/>
  <c r="AO114" i="6"/>
  <c r="AM114" i="6"/>
  <c r="AK114" i="6"/>
  <c r="AI114" i="6"/>
  <c r="AG114" i="6"/>
  <c r="AE114" i="6"/>
  <c r="AC114" i="6"/>
  <c r="AA114" i="6"/>
  <c r="Y114" i="6"/>
  <c r="W114" i="6"/>
  <c r="AU113" i="6"/>
  <c r="AQ113" i="6"/>
  <c r="AO113" i="6"/>
  <c r="AM113" i="6"/>
  <c r="AK113" i="6"/>
  <c r="AI113" i="6"/>
  <c r="AG113" i="6"/>
  <c r="AE113" i="6"/>
  <c r="AC113" i="6"/>
  <c r="AA113" i="6"/>
  <c r="Y113" i="6"/>
  <c r="W113" i="6"/>
  <c r="AU112" i="6"/>
  <c r="AQ112" i="6"/>
  <c r="AO112" i="6"/>
  <c r="AM112" i="6"/>
  <c r="AK112" i="6"/>
  <c r="AI112" i="6"/>
  <c r="AG112" i="6"/>
  <c r="AE112" i="6"/>
  <c r="AC112" i="6"/>
  <c r="AA112" i="6"/>
  <c r="Y112" i="6"/>
  <c r="W112" i="6"/>
  <c r="AU111" i="6"/>
  <c r="AQ111" i="6"/>
  <c r="AO111" i="6"/>
  <c r="AM111" i="6"/>
  <c r="AK111" i="6"/>
  <c r="AI111" i="6"/>
  <c r="AG111" i="6"/>
  <c r="AE111" i="6"/>
  <c r="AC111" i="6"/>
  <c r="AA111" i="6"/>
  <c r="Y111" i="6"/>
  <c r="W111" i="6"/>
  <c r="AU110" i="6"/>
  <c r="AQ110" i="6"/>
  <c r="AO110" i="6"/>
  <c r="AM110" i="6"/>
  <c r="AK110" i="6"/>
  <c r="AI110" i="6"/>
  <c r="AG110" i="6"/>
  <c r="AE110" i="6"/>
  <c r="AC110" i="6"/>
  <c r="AA110" i="6"/>
  <c r="Y110" i="6"/>
  <c r="W110" i="6"/>
  <c r="AU109" i="6"/>
  <c r="AQ109" i="6"/>
  <c r="AO109" i="6"/>
  <c r="AM109" i="6"/>
  <c r="AK109" i="6"/>
  <c r="AI109" i="6"/>
  <c r="AG109" i="6"/>
  <c r="AE109" i="6"/>
  <c r="AC109" i="6"/>
  <c r="AA109" i="6"/>
  <c r="Y109" i="6"/>
  <c r="W109" i="6"/>
  <c r="AU108" i="6"/>
  <c r="AQ108" i="6"/>
  <c r="AO108" i="6"/>
  <c r="AM108" i="6"/>
  <c r="AK108" i="6"/>
  <c r="AI108" i="6"/>
  <c r="AG108" i="6"/>
  <c r="AE108" i="6"/>
  <c r="AC108" i="6"/>
  <c r="AA108" i="6"/>
  <c r="Y108" i="6"/>
  <c r="W108" i="6"/>
  <c r="AU107" i="6"/>
  <c r="AQ107" i="6"/>
  <c r="AO107" i="6"/>
  <c r="AM107" i="6"/>
  <c r="AK107" i="6"/>
  <c r="AI107" i="6"/>
  <c r="AG107" i="6"/>
  <c r="AE107" i="6"/>
  <c r="AC107" i="6"/>
  <c r="AA107" i="6"/>
  <c r="Y107" i="6"/>
  <c r="W107" i="6"/>
  <c r="AU106" i="6"/>
  <c r="AQ106" i="6"/>
  <c r="AO106" i="6"/>
  <c r="AM106" i="6"/>
  <c r="AK106" i="6"/>
  <c r="AI106" i="6"/>
  <c r="AG106" i="6"/>
  <c r="AE106" i="6"/>
  <c r="AC106" i="6"/>
  <c r="AA106" i="6"/>
  <c r="Y106" i="6"/>
  <c r="W106" i="6"/>
  <c r="AU105" i="6"/>
  <c r="AQ105" i="6"/>
  <c r="AO105" i="6"/>
  <c r="AM105" i="6"/>
  <c r="AK105" i="6"/>
  <c r="AI105" i="6"/>
  <c r="AG105" i="6"/>
  <c r="AE105" i="6"/>
  <c r="AC105" i="6"/>
  <c r="AA105" i="6"/>
  <c r="Y105" i="6"/>
  <c r="W105" i="6"/>
  <c r="AU104" i="6"/>
  <c r="AQ104" i="6"/>
  <c r="AO104" i="6"/>
  <c r="AM104" i="6"/>
  <c r="AK104" i="6"/>
  <c r="AI104" i="6"/>
  <c r="AG104" i="6"/>
  <c r="AE104" i="6"/>
  <c r="AC104" i="6"/>
  <c r="AA104" i="6"/>
  <c r="Y104" i="6"/>
  <c r="W104" i="6"/>
  <c r="AU103" i="6"/>
  <c r="AQ103" i="6"/>
  <c r="AO103" i="6"/>
  <c r="AM103" i="6"/>
  <c r="AK103" i="6"/>
  <c r="AI103" i="6"/>
  <c r="AG103" i="6"/>
  <c r="AE103" i="6"/>
  <c r="AC103" i="6"/>
  <c r="AA103" i="6"/>
  <c r="Y103" i="6"/>
  <c r="W103" i="6"/>
  <c r="AU102" i="6"/>
  <c r="AQ102" i="6"/>
  <c r="AO102" i="6"/>
  <c r="AM102" i="6"/>
  <c r="AK102" i="6"/>
  <c r="AI102" i="6"/>
  <c r="AG102" i="6"/>
  <c r="AE102" i="6"/>
  <c r="AC102" i="6"/>
  <c r="AA102" i="6"/>
  <c r="Y102" i="6"/>
  <c r="W102" i="6"/>
  <c r="AU101" i="6"/>
  <c r="AQ101" i="6"/>
  <c r="AO101" i="6"/>
  <c r="AM101" i="6"/>
  <c r="AK101" i="6"/>
  <c r="AI101" i="6"/>
  <c r="AG101" i="6"/>
  <c r="AE101" i="6"/>
  <c r="AC101" i="6"/>
  <c r="AA101" i="6"/>
  <c r="Y101" i="6"/>
  <c r="W101" i="6"/>
  <c r="AU100" i="6"/>
  <c r="AQ100" i="6"/>
  <c r="AO100" i="6"/>
  <c r="AM100" i="6"/>
  <c r="AK100" i="6"/>
  <c r="AI100" i="6"/>
  <c r="AG100" i="6"/>
  <c r="AE100" i="6"/>
  <c r="AC100" i="6"/>
  <c r="AA100" i="6"/>
  <c r="Y100" i="6"/>
  <c r="W100" i="6"/>
  <c r="AU99" i="6"/>
  <c r="AQ99" i="6"/>
  <c r="AO99" i="6"/>
  <c r="AM99" i="6"/>
  <c r="AK99" i="6"/>
  <c r="AI99" i="6"/>
  <c r="AG99" i="6"/>
  <c r="AE99" i="6"/>
  <c r="AC99" i="6"/>
  <c r="AA99" i="6"/>
  <c r="Y99" i="6"/>
  <c r="W99" i="6"/>
  <c r="AU98" i="6"/>
  <c r="AQ98" i="6"/>
  <c r="AO98" i="6"/>
  <c r="AM98" i="6"/>
  <c r="AK98" i="6"/>
  <c r="AI98" i="6"/>
  <c r="AG98" i="6"/>
  <c r="AE98" i="6"/>
  <c r="AC98" i="6"/>
  <c r="AA98" i="6"/>
  <c r="Y98" i="6"/>
  <c r="W98" i="6"/>
  <c r="AU97" i="6"/>
  <c r="AQ97" i="6"/>
  <c r="AO97" i="6"/>
  <c r="AM97" i="6"/>
  <c r="AK97" i="6"/>
  <c r="AI97" i="6"/>
  <c r="AG97" i="6"/>
  <c r="AE97" i="6"/>
  <c r="AC97" i="6"/>
  <c r="AA97" i="6"/>
  <c r="Y97" i="6"/>
  <c r="W97" i="6"/>
  <c r="AU96" i="6"/>
  <c r="AQ96" i="6"/>
  <c r="AO96" i="6"/>
  <c r="AM96" i="6"/>
  <c r="AK96" i="6"/>
  <c r="AI96" i="6"/>
  <c r="AG96" i="6"/>
  <c r="AE96" i="6"/>
  <c r="AC96" i="6"/>
  <c r="AA96" i="6"/>
  <c r="Y96" i="6"/>
  <c r="W96" i="6"/>
  <c r="AU95" i="6"/>
  <c r="AQ95" i="6"/>
  <c r="AO95" i="6"/>
  <c r="AM95" i="6"/>
  <c r="AK95" i="6"/>
  <c r="AI95" i="6"/>
  <c r="AG95" i="6"/>
  <c r="AE95" i="6"/>
  <c r="AC95" i="6"/>
  <c r="AA95" i="6"/>
  <c r="Y95" i="6"/>
  <c r="W95" i="6"/>
  <c r="AU94" i="6"/>
  <c r="AQ94" i="6"/>
  <c r="AO94" i="6"/>
  <c r="AM94" i="6"/>
  <c r="AK94" i="6"/>
  <c r="AI94" i="6"/>
  <c r="AG94" i="6"/>
  <c r="AE94" i="6"/>
  <c r="AC94" i="6"/>
  <c r="AA94" i="6"/>
  <c r="Y94" i="6"/>
  <c r="W94" i="6"/>
  <c r="AU93" i="6"/>
  <c r="AQ93" i="6"/>
  <c r="AO93" i="6"/>
  <c r="AM93" i="6"/>
  <c r="AK93" i="6"/>
  <c r="AI93" i="6"/>
  <c r="AG93" i="6"/>
  <c r="AE93" i="6"/>
  <c r="AC93" i="6"/>
  <c r="AA93" i="6"/>
  <c r="Y93" i="6"/>
  <c r="W93" i="6"/>
  <c r="AU92" i="6"/>
  <c r="AQ92" i="6"/>
  <c r="AO92" i="6"/>
  <c r="AM92" i="6"/>
  <c r="AK92" i="6"/>
  <c r="AI92" i="6"/>
  <c r="AG92" i="6"/>
  <c r="AE92" i="6"/>
  <c r="AC92" i="6"/>
  <c r="AA92" i="6"/>
  <c r="Y92" i="6"/>
  <c r="W92" i="6"/>
  <c r="AU91" i="6"/>
  <c r="AQ91" i="6"/>
  <c r="AO91" i="6"/>
  <c r="AM91" i="6"/>
  <c r="AK91" i="6"/>
  <c r="AI91" i="6"/>
  <c r="AG91" i="6"/>
  <c r="AE91" i="6"/>
  <c r="AC91" i="6"/>
  <c r="AA91" i="6"/>
  <c r="Y91" i="6"/>
  <c r="W91" i="6"/>
  <c r="AU90" i="6"/>
  <c r="AQ90" i="6"/>
  <c r="AO90" i="6"/>
  <c r="AM90" i="6"/>
  <c r="AK90" i="6"/>
  <c r="AI90" i="6"/>
  <c r="AG90" i="6"/>
  <c r="AE90" i="6"/>
  <c r="AC90" i="6"/>
  <c r="AA90" i="6"/>
  <c r="Y90" i="6"/>
  <c r="W90" i="6"/>
  <c r="AU89" i="6"/>
  <c r="AQ89" i="6"/>
  <c r="AO89" i="6"/>
  <c r="AM89" i="6"/>
  <c r="AK89" i="6"/>
  <c r="AI89" i="6"/>
  <c r="AG89" i="6"/>
  <c r="AE89" i="6"/>
  <c r="AC89" i="6"/>
  <c r="AA89" i="6"/>
  <c r="Y89" i="6"/>
  <c r="W89" i="6"/>
  <c r="AU88" i="6"/>
  <c r="AQ88" i="6"/>
  <c r="AO88" i="6"/>
  <c r="AM88" i="6"/>
  <c r="AK88" i="6"/>
  <c r="AI88" i="6"/>
  <c r="AG88" i="6"/>
  <c r="AE88" i="6"/>
  <c r="AC88" i="6"/>
  <c r="AA88" i="6"/>
  <c r="Y88" i="6"/>
  <c r="W88" i="6"/>
  <c r="AU87" i="6"/>
  <c r="AQ87" i="6"/>
  <c r="AO87" i="6"/>
  <c r="AM87" i="6"/>
  <c r="AK87" i="6"/>
  <c r="AI87" i="6"/>
  <c r="AG87" i="6"/>
  <c r="AE87" i="6"/>
  <c r="AC87" i="6"/>
  <c r="AA87" i="6"/>
  <c r="Y87" i="6"/>
  <c r="W87" i="6"/>
  <c r="AU86" i="6"/>
  <c r="AQ86" i="6"/>
  <c r="AO86" i="6"/>
  <c r="AM86" i="6"/>
  <c r="AK86" i="6"/>
  <c r="AI86" i="6"/>
  <c r="AG86" i="6"/>
  <c r="AE86" i="6"/>
  <c r="AC86" i="6"/>
  <c r="AA86" i="6"/>
  <c r="Y86" i="6"/>
  <c r="W86" i="6"/>
  <c r="AU85" i="6"/>
  <c r="AQ85" i="6"/>
  <c r="AO85" i="6"/>
  <c r="AM85" i="6"/>
  <c r="AK85" i="6"/>
  <c r="AI85" i="6"/>
  <c r="AG85" i="6"/>
  <c r="AE85" i="6"/>
  <c r="AC85" i="6"/>
  <c r="AA85" i="6"/>
  <c r="Y85" i="6"/>
  <c r="W85" i="6"/>
  <c r="AU84" i="6"/>
  <c r="AQ84" i="6"/>
  <c r="AO84" i="6"/>
  <c r="AM84" i="6"/>
  <c r="AK84" i="6"/>
  <c r="AI84" i="6"/>
  <c r="AG84" i="6"/>
  <c r="AE84" i="6"/>
  <c r="AC84" i="6"/>
  <c r="AA84" i="6"/>
  <c r="Y84" i="6"/>
  <c r="W84" i="6"/>
  <c r="AU83" i="6"/>
  <c r="AQ83" i="6"/>
  <c r="AO83" i="6"/>
  <c r="AM83" i="6"/>
  <c r="AK83" i="6"/>
  <c r="AI83" i="6"/>
  <c r="AG83" i="6"/>
  <c r="AE83" i="6"/>
  <c r="AC83" i="6"/>
  <c r="AA83" i="6"/>
  <c r="Y83" i="6"/>
  <c r="W83" i="6"/>
  <c r="AU82" i="6"/>
  <c r="AQ82" i="6"/>
  <c r="AO82" i="6"/>
  <c r="AM82" i="6"/>
  <c r="AK82" i="6"/>
  <c r="AI82" i="6"/>
  <c r="AG82" i="6"/>
  <c r="AE82" i="6"/>
  <c r="AC82" i="6"/>
  <c r="AA82" i="6"/>
  <c r="Y82" i="6"/>
  <c r="W82" i="6"/>
  <c r="AU81" i="6"/>
  <c r="AQ81" i="6"/>
  <c r="AO81" i="6"/>
  <c r="AM81" i="6"/>
  <c r="AK81" i="6"/>
  <c r="AI81" i="6"/>
  <c r="AG81" i="6"/>
  <c r="AE81" i="6"/>
  <c r="AC81" i="6"/>
  <c r="AA81" i="6"/>
  <c r="Y81" i="6"/>
  <c r="W81" i="6"/>
  <c r="AU80" i="6"/>
  <c r="AQ80" i="6"/>
  <c r="AO80" i="6"/>
  <c r="AM80" i="6"/>
  <c r="AK80" i="6"/>
  <c r="AI80" i="6"/>
  <c r="AG80" i="6"/>
  <c r="AE80" i="6"/>
  <c r="AC80" i="6"/>
  <c r="AA80" i="6"/>
  <c r="Y80" i="6"/>
  <c r="W80" i="6"/>
  <c r="AU79" i="6"/>
  <c r="AQ79" i="6"/>
  <c r="AO79" i="6"/>
  <c r="AM79" i="6"/>
  <c r="AK79" i="6"/>
  <c r="AI79" i="6"/>
  <c r="AG79" i="6"/>
  <c r="AE79" i="6"/>
  <c r="AC79" i="6"/>
  <c r="AA79" i="6"/>
  <c r="Y79" i="6"/>
  <c r="W79" i="6"/>
  <c r="AU78" i="6"/>
  <c r="AQ78" i="6"/>
  <c r="AO78" i="6"/>
  <c r="AM78" i="6"/>
  <c r="AK78" i="6"/>
  <c r="AI78" i="6"/>
  <c r="AG78" i="6"/>
  <c r="AE78" i="6"/>
  <c r="AC78" i="6"/>
  <c r="AA78" i="6"/>
  <c r="Y78" i="6"/>
  <c r="W78" i="6"/>
  <c r="AU77" i="6"/>
  <c r="AQ77" i="6"/>
  <c r="AO77" i="6"/>
  <c r="AM77" i="6"/>
  <c r="AK77" i="6"/>
  <c r="AI77" i="6"/>
  <c r="AG77" i="6"/>
  <c r="AE77" i="6"/>
  <c r="AC77" i="6"/>
  <c r="AA77" i="6"/>
  <c r="Y77" i="6"/>
  <c r="W77" i="6"/>
  <c r="AU76" i="6"/>
  <c r="AQ76" i="6"/>
  <c r="AO76" i="6"/>
  <c r="AM76" i="6"/>
  <c r="AK76" i="6"/>
  <c r="AI76" i="6"/>
  <c r="AG76" i="6"/>
  <c r="AE76" i="6"/>
  <c r="AC76" i="6"/>
  <c r="AA76" i="6"/>
  <c r="Y76" i="6"/>
  <c r="W76" i="6"/>
  <c r="AU75" i="6"/>
  <c r="AQ75" i="6"/>
  <c r="AO75" i="6"/>
  <c r="AM75" i="6"/>
  <c r="AK75" i="6"/>
  <c r="AI75" i="6"/>
  <c r="AG75" i="6"/>
  <c r="AE75" i="6"/>
  <c r="AC75" i="6"/>
  <c r="AA75" i="6"/>
  <c r="Y75" i="6"/>
  <c r="W75" i="6"/>
  <c r="AU74" i="6"/>
  <c r="AQ74" i="6"/>
  <c r="AO74" i="6"/>
  <c r="AM74" i="6"/>
  <c r="AK74" i="6"/>
  <c r="AI74" i="6"/>
  <c r="AG74" i="6"/>
  <c r="AE74" i="6"/>
  <c r="AC74" i="6"/>
  <c r="AA74" i="6"/>
  <c r="Y74" i="6"/>
  <c r="W74" i="6"/>
  <c r="AU73" i="6"/>
  <c r="AQ73" i="6"/>
  <c r="AO73" i="6"/>
  <c r="AM73" i="6"/>
  <c r="AK73" i="6"/>
  <c r="AI73" i="6"/>
  <c r="AG73" i="6"/>
  <c r="AE73" i="6"/>
  <c r="AC73" i="6"/>
  <c r="AA73" i="6"/>
  <c r="Y73" i="6"/>
  <c r="W73" i="6"/>
  <c r="AU72" i="6"/>
  <c r="AQ72" i="6"/>
  <c r="AO72" i="6"/>
  <c r="AM72" i="6"/>
  <c r="AK72" i="6"/>
  <c r="AI72" i="6"/>
  <c r="AG72" i="6"/>
  <c r="AE72" i="6"/>
  <c r="AC72" i="6"/>
  <c r="AA72" i="6"/>
  <c r="Y72" i="6"/>
  <c r="W72" i="6"/>
  <c r="AU71" i="6"/>
  <c r="AQ71" i="6"/>
  <c r="AO71" i="6"/>
  <c r="AM71" i="6"/>
  <c r="AK71" i="6"/>
  <c r="AI71" i="6"/>
  <c r="AG71" i="6"/>
  <c r="AE71" i="6"/>
  <c r="AC71" i="6"/>
  <c r="AA71" i="6"/>
  <c r="Y71" i="6"/>
  <c r="W71" i="6"/>
  <c r="AU70" i="6"/>
  <c r="AQ70" i="6"/>
  <c r="AO70" i="6"/>
  <c r="AM70" i="6"/>
  <c r="AK70" i="6"/>
  <c r="AI70" i="6"/>
  <c r="AG70" i="6"/>
  <c r="AE70" i="6"/>
  <c r="AC70" i="6"/>
  <c r="AA70" i="6"/>
  <c r="Y70" i="6"/>
  <c r="W70" i="6"/>
  <c r="AU69" i="6"/>
  <c r="AQ69" i="6"/>
  <c r="AO69" i="6"/>
  <c r="AM69" i="6"/>
  <c r="AK69" i="6"/>
  <c r="AI69" i="6"/>
  <c r="AG69" i="6"/>
  <c r="AE69" i="6"/>
  <c r="AC69" i="6"/>
  <c r="AA69" i="6"/>
  <c r="Y69" i="6"/>
  <c r="W69" i="6"/>
  <c r="AU68" i="6"/>
  <c r="AQ68" i="6"/>
  <c r="AO68" i="6"/>
  <c r="AM68" i="6"/>
  <c r="AK68" i="6"/>
  <c r="AI68" i="6"/>
  <c r="AG68" i="6"/>
  <c r="AE68" i="6"/>
  <c r="AC68" i="6"/>
  <c r="AA68" i="6"/>
  <c r="Y68" i="6"/>
  <c r="W68" i="6"/>
  <c r="AU67" i="6"/>
  <c r="AQ67" i="6"/>
  <c r="AO67" i="6"/>
  <c r="AM67" i="6"/>
  <c r="AK67" i="6"/>
  <c r="AI67" i="6"/>
  <c r="AG67" i="6"/>
  <c r="AE67" i="6"/>
  <c r="AC67" i="6"/>
  <c r="AA67" i="6"/>
  <c r="Y67" i="6"/>
  <c r="W67" i="6"/>
  <c r="AU66" i="6"/>
  <c r="AQ66" i="6"/>
  <c r="AO66" i="6"/>
  <c r="AM66" i="6"/>
  <c r="AK66" i="6"/>
  <c r="AI66" i="6"/>
  <c r="AG66" i="6"/>
  <c r="AE66" i="6"/>
  <c r="AC66" i="6"/>
  <c r="AA66" i="6"/>
  <c r="Y66" i="6"/>
  <c r="W66" i="6"/>
  <c r="AU65" i="6"/>
  <c r="AQ65" i="6"/>
  <c r="AO65" i="6"/>
  <c r="AM65" i="6"/>
  <c r="AK65" i="6"/>
  <c r="AI65" i="6"/>
  <c r="AG65" i="6"/>
  <c r="AE65" i="6"/>
  <c r="AC65" i="6"/>
  <c r="AA65" i="6"/>
  <c r="Y65" i="6"/>
  <c r="W65" i="6"/>
  <c r="AU64" i="6"/>
  <c r="AQ64" i="6"/>
  <c r="AO64" i="6"/>
  <c r="AM64" i="6"/>
  <c r="AK64" i="6"/>
  <c r="AI64" i="6"/>
  <c r="AG64" i="6"/>
  <c r="AE64" i="6"/>
  <c r="AC64" i="6"/>
  <c r="AA64" i="6"/>
  <c r="Y64" i="6"/>
  <c r="W64" i="6"/>
  <c r="AU63" i="6"/>
  <c r="AQ63" i="6"/>
  <c r="AO63" i="6"/>
  <c r="AM63" i="6"/>
  <c r="AK63" i="6"/>
  <c r="AI63" i="6"/>
  <c r="AG63" i="6"/>
  <c r="AE63" i="6"/>
  <c r="AC63" i="6"/>
  <c r="AA63" i="6"/>
  <c r="Y63" i="6"/>
  <c r="W63" i="6"/>
  <c r="AU62" i="6"/>
  <c r="AQ62" i="6"/>
  <c r="AO62" i="6"/>
  <c r="AM62" i="6"/>
  <c r="AK62" i="6"/>
  <c r="AI62" i="6"/>
  <c r="AG62" i="6"/>
  <c r="AE62" i="6"/>
  <c r="AC62" i="6"/>
  <c r="AA62" i="6"/>
  <c r="Y62" i="6"/>
  <c r="W62" i="6"/>
  <c r="AU61" i="6"/>
  <c r="AQ61" i="6"/>
  <c r="AO61" i="6"/>
  <c r="AM61" i="6"/>
  <c r="AK61" i="6"/>
  <c r="AI61" i="6"/>
  <c r="AG61" i="6"/>
  <c r="AE61" i="6"/>
  <c r="AC61" i="6"/>
  <c r="AA61" i="6"/>
  <c r="Y61" i="6"/>
  <c r="W61" i="6"/>
  <c r="AU60" i="6"/>
  <c r="AQ60" i="6"/>
  <c r="AO60" i="6"/>
  <c r="AM60" i="6"/>
  <c r="AK60" i="6"/>
  <c r="AI60" i="6"/>
  <c r="AG60" i="6"/>
  <c r="AE60" i="6"/>
  <c r="AC60" i="6"/>
  <c r="AA60" i="6"/>
  <c r="Y60" i="6"/>
  <c r="W60" i="6"/>
  <c r="AU59" i="6"/>
  <c r="AQ59" i="6"/>
  <c r="AO59" i="6"/>
  <c r="AM59" i="6"/>
  <c r="AK59" i="6"/>
  <c r="AI59" i="6"/>
  <c r="AG59" i="6"/>
  <c r="AE59" i="6"/>
  <c r="AC59" i="6"/>
  <c r="AA59" i="6"/>
  <c r="Y59" i="6"/>
  <c r="W59" i="6"/>
  <c r="AU58" i="6"/>
  <c r="AQ58" i="6"/>
  <c r="AO58" i="6"/>
  <c r="AM58" i="6"/>
  <c r="AK58" i="6"/>
  <c r="AI58" i="6"/>
  <c r="AG58" i="6"/>
  <c r="AE58" i="6"/>
  <c r="AC58" i="6"/>
  <c r="AA58" i="6"/>
  <c r="Y58" i="6"/>
  <c r="W58" i="6"/>
  <c r="AU57" i="6"/>
  <c r="AQ57" i="6"/>
  <c r="AO57" i="6"/>
  <c r="AM57" i="6"/>
  <c r="AK57" i="6"/>
  <c r="AI57" i="6"/>
  <c r="AG57" i="6"/>
  <c r="AE57" i="6"/>
  <c r="AC57" i="6"/>
  <c r="AA57" i="6"/>
  <c r="Y57" i="6"/>
  <c r="W57" i="6"/>
  <c r="AU56" i="6"/>
  <c r="AQ56" i="6"/>
  <c r="AO56" i="6"/>
  <c r="AM56" i="6"/>
  <c r="AK56" i="6"/>
  <c r="AI56" i="6"/>
  <c r="AG56" i="6"/>
  <c r="AE56" i="6"/>
  <c r="AC56" i="6"/>
  <c r="AA56" i="6"/>
  <c r="Y56" i="6"/>
  <c r="W56" i="6"/>
  <c r="AU55" i="6"/>
  <c r="AQ55" i="6"/>
  <c r="AO55" i="6"/>
  <c r="AM55" i="6"/>
  <c r="AK55" i="6"/>
  <c r="AI55" i="6"/>
  <c r="AG55" i="6"/>
  <c r="AE55" i="6"/>
  <c r="AC55" i="6"/>
  <c r="AA55" i="6"/>
  <c r="Y55" i="6"/>
  <c r="W55" i="6"/>
  <c r="AU54" i="6"/>
  <c r="AQ54" i="6"/>
  <c r="AO54" i="6"/>
  <c r="AM54" i="6"/>
  <c r="AK54" i="6"/>
  <c r="AI54" i="6"/>
  <c r="AG54" i="6"/>
  <c r="AE54" i="6"/>
  <c r="AC54" i="6"/>
  <c r="AA54" i="6"/>
  <c r="Y54" i="6"/>
  <c r="W54" i="6"/>
  <c r="AU53" i="6"/>
  <c r="AQ53" i="6"/>
  <c r="AO53" i="6"/>
  <c r="AM53" i="6"/>
  <c r="AK53" i="6"/>
  <c r="AI53" i="6"/>
  <c r="AG53" i="6"/>
  <c r="AE53" i="6"/>
  <c r="AC53" i="6"/>
  <c r="AA53" i="6"/>
  <c r="Y53" i="6"/>
  <c r="W53" i="6"/>
  <c r="AU52" i="6"/>
  <c r="AQ52" i="6"/>
  <c r="AO52" i="6"/>
  <c r="AM52" i="6"/>
  <c r="AK52" i="6"/>
  <c r="AI52" i="6"/>
  <c r="AG52" i="6"/>
  <c r="AE52" i="6"/>
  <c r="AC52" i="6"/>
  <c r="AA52" i="6"/>
  <c r="Y52" i="6"/>
  <c r="W52" i="6"/>
  <c r="AU51" i="6"/>
  <c r="AQ51" i="6"/>
  <c r="AO51" i="6"/>
  <c r="AM51" i="6"/>
  <c r="AK51" i="6"/>
  <c r="AI51" i="6"/>
  <c r="AG51" i="6"/>
  <c r="AE51" i="6"/>
  <c r="AC51" i="6"/>
  <c r="AA51" i="6"/>
  <c r="Y51" i="6"/>
  <c r="W51" i="6"/>
  <c r="AU50" i="6"/>
  <c r="AQ50" i="6"/>
  <c r="AO50" i="6"/>
  <c r="AM50" i="6"/>
  <c r="AK50" i="6"/>
  <c r="AI50" i="6"/>
  <c r="AG50" i="6"/>
  <c r="AE50" i="6"/>
  <c r="AC50" i="6"/>
  <c r="AA50" i="6"/>
  <c r="Y50" i="6"/>
  <c r="W50" i="6"/>
  <c r="AU49" i="6"/>
  <c r="AQ49" i="6"/>
  <c r="AO49" i="6"/>
  <c r="AM49" i="6"/>
  <c r="AK49" i="6"/>
  <c r="AI49" i="6"/>
  <c r="AG49" i="6"/>
  <c r="AE49" i="6"/>
  <c r="AC49" i="6"/>
  <c r="AA49" i="6"/>
  <c r="Y49" i="6"/>
  <c r="W49" i="6"/>
  <c r="AU48" i="6"/>
  <c r="AQ48" i="6"/>
  <c r="AO48" i="6"/>
  <c r="AM48" i="6"/>
  <c r="AK48" i="6"/>
  <c r="AI48" i="6"/>
  <c r="AG48" i="6"/>
  <c r="AE48" i="6"/>
  <c r="AC48" i="6"/>
  <c r="AA48" i="6"/>
  <c r="Y48" i="6"/>
  <c r="W48" i="6"/>
  <c r="AU47" i="6"/>
  <c r="AQ47" i="6"/>
  <c r="AO47" i="6"/>
  <c r="AM47" i="6"/>
  <c r="AK47" i="6"/>
  <c r="AI47" i="6"/>
  <c r="AG47" i="6"/>
  <c r="AE47" i="6"/>
  <c r="AC47" i="6"/>
  <c r="AA47" i="6"/>
  <c r="Y47" i="6"/>
  <c r="W47" i="6"/>
  <c r="AU46" i="6"/>
  <c r="AQ46" i="6"/>
  <c r="AO46" i="6"/>
  <c r="AM46" i="6"/>
  <c r="AK46" i="6"/>
  <c r="AI46" i="6"/>
  <c r="AG46" i="6"/>
  <c r="AE46" i="6"/>
  <c r="AC46" i="6"/>
  <c r="AA46" i="6"/>
  <c r="Y46" i="6"/>
  <c r="W46" i="6"/>
  <c r="AU45" i="6"/>
  <c r="AQ45" i="6"/>
  <c r="AO45" i="6"/>
  <c r="AM45" i="6"/>
  <c r="AK45" i="6"/>
  <c r="AI45" i="6"/>
  <c r="AG45" i="6"/>
  <c r="AE45" i="6"/>
  <c r="AC45" i="6"/>
  <c r="AA45" i="6"/>
  <c r="Y45" i="6"/>
  <c r="W45" i="6"/>
  <c r="AU44" i="6"/>
  <c r="AQ44" i="6"/>
  <c r="AO44" i="6"/>
  <c r="AM44" i="6"/>
  <c r="AK44" i="6"/>
  <c r="AI44" i="6"/>
  <c r="AG44" i="6"/>
  <c r="AE44" i="6"/>
  <c r="AC44" i="6"/>
  <c r="AA44" i="6"/>
  <c r="Y44" i="6"/>
  <c r="W44" i="6"/>
  <c r="AU43" i="6"/>
  <c r="AQ43" i="6"/>
  <c r="AO43" i="6"/>
  <c r="AM43" i="6"/>
  <c r="AK43" i="6"/>
  <c r="AI43" i="6"/>
  <c r="AG43" i="6"/>
  <c r="AE43" i="6"/>
  <c r="AC43" i="6"/>
  <c r="AA43" i="6"/>
  <c r="Y43" i="6"/>
  <c r="W43" i="6"/>
  <c r="AU42" i="6"/>
  <c r="AQ42" i="6"/>
  <c r="AO42" i="6"/>
  <c r="AM42" i="6"/>
  <c r="AK42" i="6"/>
  <c r="AI42" i="6"/>
  <c r="AG42" i="6"/>
  <c r="AE42" i="6"/>
  <c r="AC42" i="6"/>
  <c r="AA42" i="6"/>
  <c r="Y42" i="6"/>
  <c r="W42" i="6"/>
  <c r="AU41" i="6"/>
  <c r="AQ41" i="6"/>
  <c r="AO41" i="6"/>
  <c r="AM41" i="6"/>
  <c r="AK41" i="6"/>
  <c r="AI41" i="6"/>
  <c r="AG41" i="6"/>
  <c r="AE41" i="6"/>
  <c r="AC41" i="6"/>
  <c r="AA41" i="6"/>
  <c r="Y41" i="6"/>
  <c r="W41" i="6"/>
  <c r="AU40" i="6"/>
  <c r="AQ40" i="6"/>
  <c r="AO40" i="6"/>
  <c r="AM40" i="6"/>
  <c r="AK40" i="6"/>
  <c r="AI40" i="6"/>
  <c r="AG40" i="6"/>
  <c r="AE40" i="6"/>
  <c r="AC40" i="6"/>
  <c r="AA40" i="6"/>
  <c r="Y40" i="6"/>
  <c r="W40" i="6"/>
  <c r="AU39" i="6"/>
  <c r="AQ39" i="6"/>
  <c r="AO39" i="6"/>
  <c r="AM39" i="6"/>
  <c r="AK39" i="6"/>
  <c r="AI39" i="6"/>
  <c r="AG39" i="6"/>
  <c r="AE39" i="6"/>
  <c r="AC39" i="6"/>
  <c r="AA39" i="6"/>
  <c r="Y39" i="6"/>
  <c r="W39" i="6"/>
  <c r="AU38" i="6"/>
  <c r="AQ38" i="6"/>
  <c r="AO38" i="6"/>
  <c r="AM38" i="6"/>
  <c r="AK38" i="6"/>
  <c r="AI38" i="6"/>
  <c r="AG38" i="6"/>
  <c r="AE38" i="6"/>
  <c r="AC38" i="6"/>
  <c r="AA38" i="6"/>
  <c r="Y38" i="6"/>
  <c r="W38" i="6"/>
  <c r="AU37" i="6"/>
  <c r="AQ37" i="6"/>
  <c r="AO37" i="6"/>
  <c r="AM37" i="6"/>
  <c r="AK37" i="6"/>
  <c r="AI37" i="6"/>
  <c r="AG37" i="6"/>
  <c r="AE37" i="6"/>
  <c r="AC37" i="6"/>
  <c r="AA37" i="6"/>
  <c r="Y37" i="6"/>
  <c r="W37" i="6"/>
  <c r="AU36" i="6"/>
  <c r="AQ36" i="6"/>
  <c r="AO36" i="6"/>
  <c r="AM36" i="6"/>
  <c r="AK36" i="6"/>
  <c r="AI36" i="6"/>
  <c r="AG36" i="6"/>
  <c r="AE36" i="6"/>
  <c r="AC36" i="6"/>
  <c r="AA36" i="6"/>
  <c r="Y36" i="6"/>
  <c r="W36" i="6"/>
  <c r="AU35" i="6"/>
  <c r="AQ35" i="6"/>
  <c r="AO35" i="6"/>
  <c r="AM35" i="6"/>
  <c r="AK35" i="6"/>
  <c r="AI35" i="6"/>
  <c r="AG35" i="6"/>
  <c r="AE35" i="6"/>
  <c r="AC35" i="6"/>
  <c r="AA35" i="6"/>
  <c r="Y35" i="6"/>
  <c r="W35" i="6"/>
  <c r="AU34" i="6"/>
  <c r="AQ34" i="6"/>
  <c r="AO34" i="6"/>
  <c r="AM34" i="6"/>
  <c r="AK34" i="6"/>
  <c r="AI34" i="6"/>
  <c r="AG34" i="6"/>
  <c r="AE34" i="6"/>
  <c r="AC34" i="6"/>
  <c r="AA34" i="6"/>
  <c r="Y34" i="6"/>
  <c r="W34" i="6"/>
  <c r="AU33" i="6"/>
  <c r="AQ33" i="6"/>
  <c r="AO33" i="6"/>
  <c r="AM33" i="6"/>
  <c r="AK33" i="6"/>
  <c r="AI33" i="6"/>
  <c r="AG33" i="6"/>
  <c r="AE33" i="6"/>
  <c r="AC33" i="6"/>
  <c r="AA33" i="6"/>
  <c r="Y33" i="6"/>
  <c r="W33" i="6"/>
  <c r="AU32" i="6"/>
  <c r="AQ32" i="6"/>
  <c r="AO32" i="6"/>
  <c r="AM32" i="6"/>
  <c r="AK32" i="6"/>
  <c r="AI32" i="6"/>
  <c r="AG32" i="6"/>
  <c r="AE32" i="6"/>
  <c r="AC32" i="6"/>
  <c r="AA32" i="6"/>
  <c r="Y32" i="6"/>
  <c r="W32" i="6"/>
  <c r="AU31" i="6"/>
  <c r="AQ31" i="6"/>
  <c r="AO31" i="6"/>
  <c r="AM31" i="6"/>
  <c r="AK31" i="6"/>
  <c r="AI31" i="6"/>
  <c r="AG31" i="6"/>
  <c r="AE31" i="6"/>
  <c r="AC31" i="6"/>
  <c r="AA31" i="6"/>
  <c r="Y31" i="6"/>
  <c r="W31" i="6"/>
  <c r="AU30" i="6"/>
  <c r="AQ30" i="6"/>
  <c r="AO30" i="6"/>
  <c r="AM30" i="6"/>
  <c r="AK30" i="6"/>
  <c r="AI30" i="6"/>
  <c r="AG30" i="6"/>
  <c r="AE30" i="6"/>
  <c r="AC30" i="6"/>
  <c r="AA30" i="6"/>
  <c r="Y30" i="6"/>
  <c r="W30" i="6"/>
  <c r="AU29" i="6"/>
  <c r="AQ29" i="6"/>
  <c r="AO29" i="6"/>
  <c r="AM29" i="6"/>
  <c r="AK29" i="6"/>
  <c r="AI29" i="6"/>
  <c r="AG29" i="6"/>
  <c r="AE29" i="6"/>
  <c r="AC29" i="6"/>
  <c r="AA29" i="6"/>
  <c r="Y29" i="6"/>
  <c r="W29" i="6"/>
  <c r="AU28" i="6"/>
  <c r="AQ28" i="6"/>
  <c r="AO28" i="6"/>
  <c r="AM28" i="6"/>
  <c r="AK28" i="6"/>
  <c r="AI28" i="6"/>
  <c r="AG28" i="6"/>
  <c r="AE28" i="6"/>
  <c r="AC28" i="6"/>
  <c r="AA28" i="6"/>
  <c r="Y28" i="6"/>
  <c r="W28" i="6"/>
  <c r="AU27" i="6"/>
  <c r="AQ27" i="6"/>
  <c r="AO27" i="6"/>
  <c r="AM27" i="6"/>
  <c r="AK27" i="6"/>
  <c r="AI27" i="6"/>
  <c r="AG27" i="6"/>
  <c r="AE27" i="6"/>
  <c r="AC27" i="6"/>
  <c r="AA27" i="6"/>
  <c r="Y27" i="6"/>
  <c r="W27" i="6"/>
  <c r="AU26" i="6"/>
  <c r="AQ26" i="6"/>
  <c r="AO26" i="6"/>
  <c r="AM26" i="6"/>
  <c r="AK26" i="6"/>
  <c r="AI26" i="6"/>
  <c r="AG26" i="6"/>
  <c r="AE26" i="6"/>
  <c r="AC26" i="6"/>
  <c r="AA26" i="6"/>
  <c r="Y26" i="6"/>
  <c r="W26" i="6"/>
  <c r="AU25" i="6"/>
  <c r="AQ25" i="6"/>
  <c r="AO25" i="6"/>
  <c r="AM25" i="6"/>
  <c r="AK25" i="6"/>
  <c r="AI25" i="6"/>
  <c r="AG25" i="6"/>
  <c r="AE25" i="6"/>
  <c r="AC25" i="6"/>
  <c r="AA25" i="6"/>
  <c r="Y25" i="6"/>
  <c r="W25" i="6"/>
  <c r="AU24" i="6"/>
  <c r="AQ24" i="6"/>
  <c r="AO24" i="6"/>
  <c r="AM24" i="6"/>
  <c r="AK24" i="6"/>
  <c r="AI24" i="6"/>
  <c r="AG24" i="6"/>
  <c r="AE24" i="6"/>
  <c r="AC24" i="6"/>
  <c r="AA24" i="6"/>
  <c r="Y24" i="6"/>
  <c r="W24" i="6"/>
  <c r="AU23" i="6"/>
  <c r="AQ23" i="6"/>
  <c r="AO23" i="6"/>
  <c r="AM23" i="6"/>
  <c r="AK23" i="6"/>
  <c r="AI23" i="6"/>
  <c r="AG23" i="6"/>
  <c r="AE23" i="6"/>
  <c r="AC23" i="6"/>
  <c r="AA23" i="6"/>
  <c r="Y23" i="6"/>
  <c r="W23" i="6"/>
  <c r="AU22" i="6"/>
  <c r="AQ22" i="6"/>
  <c r="AO22" i="6"/>
  <c r="AM22" i="6"/>
  <c r="AK22" i="6"/>
  <c r="AI22" i="6"/>
  <c r="AG22" i="6"/>
  <c r="AE22" i="6"/>
  <c r="AC22" i="6"/>
  <c r="AA22" i="6"/>
  <c r="Y22" i="6"/>
  <c r="W22" i="6"/>
  <c r="AU21" i="6"/>
  <c r="AQ21" i="6"/>
  <c r="AO21" i="6"/>
  <c r="AM21" i="6"/>
  <c r="AK21" i="6"/>
  <c r="AI21" i="6"/>
  <c r="AG21" i="6"/>
  <c r="AE21" i="6"/>
  <c r="AC21" i="6"/>
  <c r="AA21" i="6"/>
  <c r="Y21" i="6"/>
  <c r="W21" i="6"/>
  <c r="AU20" i="6"/>
  <c r="AQ20" i="6"/>
  <c r="AO20" i="6"/>
  <c r="AM20" i="6"/>
  <c r="AK20" i="6"/>
  <c r="AI20" i="6"/>
  <c r="AG20" i="6"/>
  <c r="AE20" i="6"/>
  <c r="AC20" i="6"/>
  <c r="AA20" i="6"/>
  <c r="Y20" i="6"/>
  <c r="W20" i="6"/>
  <c r="AU19" i="6"/>
  <c r="AQ19" i="6"/>
  <c r="AO19" i="6"/>
  <c r="AM19" i="6"/>
  <c r="AK19" i="6"/>
  <c r="AI19" i="6"/>
  <c r="AG19" i="6"/>
  <c r="AE19" i="6"/>
  <c r="AC19" i="6"/>
  <c r="AA19" i="6"/>
  <c r="Y19" i="6"/>
  <c r="W19" i="6"/>
  <c r="AU18" i="6"/>
  <c r="AQ18" i="6"/>
  <c r="AO18" i="6"/>
  <c r="AM18" i="6"/>
  <c r="AK18" i="6"/>
  <c r="AI18" i="6"/>
  <c r="AG18" i="6"/>
  <c r="AE18" i="6"/>
  <c r="AC18" i="6"/>
  <c r="AA18" i="6"/>
  <c r="Y18" i="6"/>
  <c r="W18" i="6"/>
  <c r="AU17" i="6"/>
  <c r="AQ17" i="6"/>
  <c r="AO17" i="6"/>
  <c r="AM17" i="6"/>
  <c r="AK17" i="6"/>
  <c r="AI17" i="6"/>
  <c r="AG17" i="6"/>
  <c r="AE17" i="6"/>
  <c r="AC17" i="6"/>
  <c r="AA17" i="6"/>
  <c r="Y17" i="6"/>
  <c r="W17" i="6"/>
  <c r="AU16" i="6"/>
  <c r="AQ16" i="6"/>
  <c r="AO16" i="6"/>
  <c r="AM16" i="6"/>
  <c r="AK16" i="6"/>
  <c r="AI16" i="6"/>
  <c r="AG16" i="6"/>
  <c r="AE16" i="6"/>
  <c r="AC16" i="6"/>
  <c r="AA16" i="6"/>
  <c r="Y16" i="6"/>
  <c r="W16" i="6"/>
  <c r="AU15" i="6"/>
  <c r="AQ15" i="6"/>
  <c r="AO15" i="6"/>
  <c r="AM15" i="6"/>
  <c r="AK15" i="6"/>
  <c r="AI15" i="6"/>
  <c r="AG15" i="6"/>
  <c r="AE15" i="6"/>
  <c r="AC15" i="6"/>
  <c r="AA15" i="6"/>
  <c r="Y15" i="6"/>
  <c r="W15" i="6"/>
  <c r="AU14" i="6"/>
  <c r="AQ14" i="6"/>
  <c r="AO14" i="6"/>
  <c r="AM14" i="6"/>
  <c r="AK14" i="6"/>
  <c r="AI14" i="6"/>
  <c r="AG14" i="6"/>
  <c r="AE14" i="6"/>
  <c r="AC14" i="6"/>
  <c r="AA14" i="6"/>
  <c r="Y14" i="6"/>
  <c r="W14" i="6"/>
  <c r="AU13" i="6"/>
  <c r="AQ13" i="6"/>
  <c r="AO13" i="6"/>
  <c r="AM13" i="6"/>
  <c r="AK13" i="6"/>
  <c r="AI13" i="6"/>
  <c r="AG13" i="6"/>
  <c r="AE13" i="6"/>
  <c r="AC13" i="6"/>
  <c r="AA13" i="6"/>
  <c r="Y13" i="6"/>
  <c r="W13" i="6"/>
  <c r="AU12" i="6"/>
  <c r="AQ12" i="6"/>
  <c r="AO12" i="6"/>
  <c r="AM12" i="6"/>
  <c r="AK12" i="6"/>
  <c r="AI12" i="6"/>
  <c r="AG12" i="6"/>
  <c r="AE12" i="6"/>
  <c r="AC12" i="6"/>
  <c r="AA12" i="6"/>
  <c r="Y12" i="6"/>
  <c r="W12" i="6"/>
  <c r="AU11" i="6"/>
  <c r="AQ11" i="6"/>
  <c r="AO11" i="6"/>
  <c r="AM11" i="6"/>
  <c r="AK11" i="6"/>
  <c r="AI11" i="6"/>
  <c r="AG11" i="6"/>
  <c r="AE11" i="6"/>
  <c r="AC11" i="6"/>
  <c r="AA11" i="6"/>
  <c r="Y11" i="6"/>
  <c r="W11" i="6"/>
  <c r="AU10" i="6"/>
  <c r="AQ10" i="6"/>
  <c r="AO10" i="6"/>
  <c r="AM10" i="6"/>
  <c r="AK10" i="6"/>
  <c r="AI10" i="6"/>
  <c r="AG10" i="6"/>
  <c r="AE10" i="6"/>
  <c r="AC10" i="6"/>
  <c r="AA10" i="6"/>
  <c r="Y10" i="6"/>
  <c r="W10" i="6"/>
  <c r="AU9" i="6"/>
  <c r="AQ9" i="6"/>
  <c r="AO9" i="6"/>
  <c r="AM9" i="6"/>
  <c r="AK9" i="6"/>
  <c r="AI9" i="6"/>
  <c r="AG9" i="6"/>
  <c r="AE9" i="6"/>
  <c r="AC9" i="6"/>
  <c r="AA9" i="6"/>
  <c r="Y9" i="6"/>
  <c r="W9" i="6"/>
  <c r="AU8" i="6"/>
  <c r="AQ8" i="6"/>
  <c r="AO8" i="6"/>
  <c r="AM8" i="6"/>
  <c r="AK8" i="6"/>
  <c r="AI8" i="6"/>
  <c r="AG8" i="6"/>
  <c r="AE8" i="6"/>
  <c r="AC8" i="6"/>
  <c r="AA8" i="6"/>
  <c r="Y8" i="6"/>
  <c r="W8" i="6"/>
  <c r="AU7" i="6"/>
  <c r="AQ7" i="6"/>
  <c r="AO7" i="6"/>
  <c r="AM7" i="6"/>
  <c r="AK7" i="6"/>
  <c r="AI7" i="6"/>
  <c r="AG7" i="6"/>
  <c r="AE7" i="6"/>
  <c r="AC7" i="6"/>
  <c r="AA7" i="6"/>
  <c r="Y7" i="6"/>
  <c r="W7" i="6"/>
  <c r="AU6" i="6"/>
  <c r="AQ6" i="6"/>
  <c r="AO6" i="6"/>
  <c r="AM6" i="6"/>
  <c r="AK6" i="6"/>
  <c r="AI6" i="6"/>
  <c r="AG6" i="6"/>
  <c r="AE6" i="6"/>
  <c r="AC6" i="6"/>
  <c r="AA6" i="6"/>
  <c r="Y6" i="6"/>
  <c r="W6" i="6"/>
  <c r="AU5" i="6"/>
  <c r="AQ5" i="6"/>
  <c r="AO5" i="6"/>
  <c r="AM5" i="6"/>
  <c r="AK5" i="6"/>
  <c r="AI5" i="6"/>
  <c r="AG5" i="6"/>
  <c r="AE5" i="6"/>
  <c r="AC5" i="6"/>
  <c r="AA5" i="6"/>
  <c r="Y5" i="6"/>
  <c r="W5" i="6"/>
  <c r="AU4" i="6"/>
  <c r="AQ4" i="6"/>
  <c r="AO4" i="6"/>
  <c r="AM4" i="6"/>
  <c r="AK4" i="6"/>
  <c r="AI4" i="6"/>
  <c r="AG4" i="6"/>
  <c r="AE4" i="6"/>
  <c r="AC4" i="6"/>
  <c r="AA4" i="6"/>
  <c r="Y4" i="6"/>
  <c r="W4" i="6"/>
  <c r="AU3" i="6"/>
  <c r="AQ3" i="6"/>
  <c r="AO3" i="6"/>
  <c r="AM3" i="6"/>
  <c r="AK3" i="6"/>
  <c r="AI3" i="6"/>
  <c r="AG3" i="6"/>
  <c r="AE3" i="6"/>
  <c r="AC3" i="6"/>
  <c r="AA3" i="6"/>
  <c r="Y3" i="6"/>
  <c r="W3" i="6"/>
  <c r="AU2" i="6"/>
  <c r="AQ2" i="6"/>
  <c r="AO2" i="6"/>
  <c r="AM2" i="6"/>
  <c r="AK2" i="6"/>
  <c r="AI2" i="6"/>
  <c r="AG2" i="6"/>
  <c r="AE2" i="6"/>
  <c r="AC2" i="6"/>
  <c r="AA2" i="6"/>
  <c r="Y2" i="6"/>
  <c r="W2" i="6"/>
  <c r="H35" i="4" l="1"/>
  <c r="J29" i="4"/>
  <c r="E29" i="4"/>
  <c r="J12" i="4"/>
  <c r="E12" i="4"/>
  <c r="E33" i="4" l="1"/>
  <c r="E16" i="4"/>
  <c r="E35" i="4" l="1"/>
  <c r="D35" i="28" l="1"/>
  <c r="D52" i="28" s="1"/>
  <c r="D56" i="28" s="1"/>
  <c r="D59" i="28" s="1"/>
  <c r="D61" i="28" l="1"/>
  <c r="E11" i="28"/>
  <c r="E22" i="28" s="1"/>
  <c r="E30" i="28" s="1"/>
  <c r="E61" i="28" s="1"/>
</calcChain>
</file>

<file path=xl/sharedStrings.xml><?xml version="1.0" encoding="utf-8"?>
<sst xmlns="http://schemas.openxmlformats.org/spreadsheetml/2006/main" count="4416" uniqueCount="1868">
  <si>
    <t>קוד</t>
  </si>
  <si>
    <t>הסעיף התקציבי</t>
  </si>
  <si>
    <t>ארנונה כללית</t>
  </si>
  <si>
    <t>מפעל המים</t>
  </si>
  <si>
    <t>עצמיות חינוך</t>
  </si>
  <si>
    <t>עצמיות רווחה</t>
  </si>
  <si>
    <t>עצמיות אחר</t>
  </si>
  <si>
    <t>סה"כ הכנסות עצמיות</t>
  </si>
  <si>
    <t>תקבולים ממשרד החינוך</t>
  </si>
  <si>
    <t>תקבולים ממשלתיים אחרים</t>
  </si>
  <si>
    <t>מענק כללי לאיזון</t>
  </si>
  <si>
    <t>סה"כ תקבולי ממשלה</t>
  </si>
  <si>
    <t>תקבולים אחרים</t>
  </si>
  <si>
    <t>הכנסות ח"פ ובגין שנים קודמות</t>
  </si>
  <si>
    <t>הנחות ארנונה</t>
  </si>
  <si>
    <t>הנחות בארנונה</t>
  </si>
  <si>
    <t>הכנסה לכיסוי גרעון נצבר</t>
  </si>
  <si>
    <t>סה"כ הכנסות ללא מותנה</t>
  </si>
  <si>
    <t>מענק מותנה</t>
  </si>
  <si>
    <t>הכנסה מותנה</t>
  </si>
  <si>
    <t>סה"כ הכנסות כולל מותנה</t>
  </si>
  <si>
    <t>שכר כללי</t>
  </si>
  <si>
    <t>פעולות כלליות</t>
  </si>
  <si>
    <t>שכר עובדי חינוך</t>
  </si>
  <si>
    <t>פעולות חינוך</t>
  </si>
  <si>
    <t>סה"כ חינוך</t>
  </si>
  <si>
    <t>שכר עובדי רווחה</t>
  </si>
  <si>
    <t>פעולות רווחה</t>
  </si>
  <si>
    <t>סה"כ רווחה</t>
  </si>
  <si>
    <t>פרעון מלוות מים וביוב</t>
  </si>
  <si>
    <t>פרעון מלוות אחר</t>
  </si>
  <si>
    <t>סה"כ פרעון מלוות</t>
  </si>
  <si>
    <t>הוצאות מימון</t>
  </si>
  <si>
    <t>הוצאות ח"פ ובגין שנים קודמות</t>
  </si>
  <si>
    <t>הוצאה מותנה</t>
  </si>
  <si>
    <t>סה"כ הוצאות כולל מותנה</t>
  </si>
  <si>
    <t>חשבון</t>
  </si>
  <si>
    <t>סעיף</t>
  </si>
  <si>
    <t>פרק</t>
  </si>
  <si>
    <t>שם חשבון</t>
  </si>
  <si>
    <t>ארנונה כללית למגורים</t>
  </si>
  <si>
    <t>יתרות ארנונה</t>
  </si>
  <si>
    <t>יתרות מסים</t>
  </si>
  <si>
    <t>ארנונה פיגורים</t>
  </si>
  <si>
    <t>יתרות ארנונה2005</t>
  </si>
  <si>
    <t>יתרות ארנונה2006</t>
  </si>
  <si>
    <t>יתרות ארנונה 2007</t>
  </si>
  <si>
    <t>יתרות ארנונה 2008</t>
  </si>
  <si>
    <t>הנחות ארנונה מראש</t>
  </si>
  <si>
    <t>הנחות ארנונה לזכאים</t>
  </si>
  <si>
    <t>תעודות ואישורים</t>
  </si>
  <si>
    <t>מענקים כללים השתתפות מש</t>
  </si>
  <si>
    <t>פיצוי מיוחד</t>
  </si>
  <si>
    <t>תקציב בחירות</t>
  </si>
  <si>
    <t>רישוי עסקים</t>
  </si>
  <si>
    <t>הכנסה מכירות</t>
  </si>
  <si>
    <t>שילוט</t>
  </si>
  <si>
    <t>מלחמה בכלבת/אגרת בגין</t>
  </si>
  <si>
    <t>הכנסות משרד הבטחון</t>
  </si>
  <si>
    <t>הכנסות ממינהל מקרקעי ישראל</t>
  </si>
  <si>
    <t>משמר אזרחי תקבול ממשרד הפנים</t>
  </si>
  <si>
    <t>עמ.גביה-החזר לחב' גביה</t>
  </si>
  <si>
    <t>היטל השבחה</t>
  </si>
  <si>
    <t>אגרות בנייה</t>
  </si>
  <si>
    <t>הכנסות שונות</t>
  </si>
  <si>
    <t>הכנסות מהחזר הוצ' סלקום</t>
  </si>
  <si>
    <t>אכיפה והכנסות שונות</t>
  </si>
  <si>
    <t>הכנסות אחרות</t>
  </si>
  <si>
    <t>חינוך שיפוצים/בטיחות</t>
  </si>
  <si>
    <t>גנים-יוח"א</t>
  </si>
  <si>
    <t>עוזרות לגננות</t>
  </si>
  <si>
    <t>סייעת שניה והעשרה</t>
  </si>
  <si>
    <t>ה.נלוות -ח"מ גני דרוזי</t>
  </si>
  <si>
    <t>שכ"ל גנ"י ט.חובה בהשתתפות</t>
  </si>
  <si>
    <t>גנ"י ט"ח</t>
  </si>
  <si>
    <t>שכ"ל גני ט"ח</t>
  </si>
  <si>
    <t>עוזרות-יוח"א ומיל"ת</t>
  </si>
  <si>
    <t>ציוד ראשוני-יוח"א</t>
  </si>
  <si>
    <t>פנימיות יום מיל"ת</t>
  </si>
  <si>
    <t>סיוע ניהול עצמי</t>
  </si>
  <si>
    <t>עובד סיוע משופר</t>
  </si>
  <si>
    <t>תוספת דפנציאלי ניהול עצמי</t>
  </si>
  <si>
    <t>שרתים</t>
  </si>
  <si>
    <t>שירותים חש.ליום השישי</t>
  </si>
  <si>
    <t>שרתים יוח"א</t>
  </si>
  <si>
    <t>מוביל ב"ס מניעת סמים</t>
  </si>
  <si>
    <t>הזנת תלמידים</t>
  </si>
  <si>
    <t>מזכירים</t>
  </si>
  <si>
    <t>מנב"ס-מזכירים</t>
  </si>
  <si>
    <t>מזכירים יוח"א</t>
  </si>
  <si>
    <t>מזכיר תש.ליום השישי</t>
  </si>
  <si>
    <t>הכנסות שמירה  ממשטרת ישראל</t>
  </si>
  <si>
    <t>ביטוח תלמידים</t>
  </si>
  <si>
    <t>אגרות שכפול</t>
  </si>
  <si>
    <t>אגרת שכפול יסודי</t>
  </si>
  <si>
    <t>אגרת שכפול פר תלמיד</t>
  </si>
  <si>
    <t>סייעות כיתיות</t>
  </si>
  <si>
    <t>סייעות כ. ב"ס חריגות</t>
  </si>
  <si>
    <t>חוק שילוב סייעות</t>
  </si>
  <si>
    <t>סייעות רפואיות</t>
  </si>
  <si>
    <t>תוספת סייעות יוח"א</t>
  </si>
  <si>
    <t>פרוייקטים חינוכיים</t>
  </si>
  <si>
    <t>תוכנית למניעת נשירה</t>
  </si>
  <si>
    <t>קבטי"ם + קבס"ים</t>
  </si>
  <si>
    <t>פסיכולוגים חינוכיים</t>
  </si>
  <si>
    <t>שפ"י -שעות הדרכה</t>
  </si>
  <si>
    <t>חוק שילוב-סייעות</t>
  </si>
  <si>
    <t>שגרירי מפתח הל"ב</t>
  </si>
  <si>
    <t>טיפול בפרט רווחה חינוכית ק.קור</t>
  </si>
  <si>
    <t>מועדונית ביתית גיל רך- שכר</t>
  </si>
  <si>
    <t>מדריך בינתחומי- מרכז גיל רך</t>
  </si>
  <si>
    <t>תוכנית אור- שכר והצטיידות</t>
  </si>
  <si>
    <t>קול קורא לאגדים- שכר ופעילות</t>
  </si>
  <si>
    <t>נתיבים להורות שכר</t>
  </si>
  <si>
    <t>קבסי"ם</t>
  </si>
  <si>
    <t>הסעות</t>
  </si>
  <si>
    <t>הסעות ח.מיוחד</t>
  </si>
  <si>
    <t>ל. הסעות ח"מ - חיפה</t>
  </si>
  <si>
    <t>הש. בעלויול טיולים</t>
  </si>
  <si>
    <t>שכר דירה</t>
  </si>
  <si>
    <t>הסעות חיפה</t>
  </si>
  <si>
    <t>תשלומי הורים חומרים</t>
  </si>
  <si>
    <t>אחזקת ילדי צד"ל</t>
  </si>
  <si>
    <t>הכנסות אורט</t>
  </si>
  <si>
    <t>קידום נוער</t>
  </si>
  <si>
    <t>מניעת נשירה</t>
  </si>
  <si>
    <t>ציל"ה</t>
  </si>
  <si>
    <t/>
  </si>
  <si>
    <t>פעולות תרבות</t>
  </si>
  <si>
    <t>הכנסות אגף הנוער</t>
  </si>
  <si>
    <t>חוגי נוער-תרבות</t>
  </si>
  <si>
    <t>קייטנות-השתתפות תושבים</t>
  </si>
  <si>
    <t>עיר ללא אלימות</t>
  </si>
  <si>
    <t>השתתפות תוכנית לאומית</t>
  </si>
  <si>
    <t>רווחה השתתפות</t>
  </si>
  <si>
    <t>כ"א לחינוך מיוחד</t>
  </si>
  <si>
    <t>מחשוב רפורמה</t>
  </si>
  <si>
    <t>פעולות ארגוניות</t>
  </si>
  <si>
    <t>בטחון לעובדים</t>
  </si>
  <si>
    <t>מקלטים לנשים מוכות</t>
  </si>
  <si>
    <t>משפחות במצוקה השתתפות</t>
  </si>
  <si>
    <t>משפחות במצוקה</t>
  </si>
  <si>
    <t>סיוע חד פעמי לחימום</t>
  </si>
  <si>
    <t>סיוע למשפחות עם ילד</t>
  </si>
  <si>
    <t>מרכזי טיפול באלימות</t>
  </si>
  <si>
    <t>נתיבים להורות - ת.לאומית</t>
  </si>
  <si>
    <t>נושמים לרווחה</t>
  </si>
  <si>
    <t>ת. לאומית ילד ונוער</t>
  </si>
  <si>
    <t>טיפול בילד בקהילה השתתפות</t>
  </si>
  <si>
    <t>טיפול בילד בקהילה</t>
  </si>
  <si>
    <t>מועדוניות מש</t>
  </si>
  <si>
    <t>טיפול במשפחות אומנה</t>
  </si>
  <si>
    <t>טיפול בפגיעות מיניות</t>
  </si>
  <si>
    <t>אחזקת ילדים בפנימיות השתתפות</t>
  </si>
  <si>
    <t>אחזקת ילדים בפנימיות</t>
  </si>
  <si>
    <t>תכנית עם הפנים לקהילה</t>
  </si>
  <si>
    <t>ילדים במעונות יום</t>
  </si>
  <si>
    <t>אחזקת זקנים</t>
  </si>
  <si>
    <t>שכונה תומכת</t>
  </si>
  <si>
    <t>טיפול בזקן בקהילה</t>
  </si>
  <si>
    <t>מרכזי ועדות חוק סעוד</t>
  </si>
  <si>
    <t>מסגרות יומיות לזקן השתתפות</t>
  </si>
  <si>
    <t>מסגרות יומיות לזקן</t>
  </si>
  <si>
    <t>מועדונים מועשרים</t>
  </si>
  <si>
    <t>השתתפות בפעילות לקשישים</t>
  </si>
  <si>
    <t>מפגרים במעון אמוני</t>
  </si>
  <si>
    <t>סידור מפגרים במוסדות השתתפות</t>
  </si>
  <si>
    <t>סידור מפגרים במוסדות</t>
  </si>
  <si>
    <t>מועדונים לילדים</t>
  </si>
  <si>
    <t>טיפול בהורים ובילדיה</t>
  </si>
  <si>
    <t>החזקת אוטיסטים במסגרת השתת'</t>
  </si>
  <si>
    <t>החזקת אוטיסטים במסגרת</t>
  </si>
  <si>
    <t>מ.יום טיפולי השתתפות</t>
  </si>
  <si>
    <t>מפגרים במעון טיפולי</t>
  </si>
  <si>
    <t>מועדונים לילדים ולבוגרים</t>
  </si>
  <si>
    <t>מעש"ים השתתפות</t>
  </si>
  <si>
    <t>מעש"ים</t>
  </si>
  <si>
    <t>שירותים תומכים למפגר השתתפות</t>
  </si>
  <si>
    <t>שירותים תומכים למפגר</t>
  </si>
  <si>
    <t>הסעות למעון מפגרים</t>
  </si>
  <si>
    <t>מועדונים חברת למפגר</t>
  </si>
  <si>
    <t>נופשונים למפגר השתתפות</t>
  </si>
  <si>
    <t>נופשונים למפגר</t>
  </si>
  <si>
    <t>הסעות למ.יום למפגר</t>
  </si>
  <si>
    <t>מועדון חברתי לבוגרים</t>
  </si>
  <si>
    <t>שיקום העיוור בקהילה</t>
  </si>
  <si>
    <t>הדרכת עיוור ובני ביתו</t>
  </si>
  <si>
    <t>מועדונים לעוור</t>
  </si>
  <si>
    <t>תעסוקה נתמכת לנכים</t>
  </si>
  <si>
    <t>תוכניות מעבר</t>
  </si>
  <si>
    <t>מ.יום שיקומי לנכים השתתפות</t>
  </si>
  <si>
    <t>מ.יום שיקומי לנכים</t>
  </si>
  <si>
    <t>ליווי למ.יום שיקומי</t>
  </si>
  <si>
    <t>הסעות למ.יום שיקומי לנכים</t>
  </si>
  <si>
    <t>תוכנית מעבר</t>
  </si>
  <si>
    <t>מרכזי איבחון ושיקום</t>
  </si>
  <si>
    <t>שיקום נכים בקהילה השתתפות</t>
  </si>
  <si>
    <t>בוגרים עיוורים בקהילה</t>
  </si>
  <si>
    <t>ילדים עוורים בקהילה</t>
  </si>
  <si>
    <t>נכים קשים בקהילה</t>
  </si>
  <si>
    <t>מועדונים לילדים מוגבלים</t>
  </si>
  <si>
    <t>שהות במקלטים לנערות</t>
  </si>
  <si>
    <t>טיפול בנערות במצוקה</t>
  </si>
  <si>
    <t>טיפול בנוער מתמכר</t>
  </si>
  <si>
    <t>התמכרויות - מבוגרים</t>
  </si>
  <si>
    <t>טפול באלכוהוליסטים</t>
  </si>
  <si>
    <t>מ.יום לנוער -סמים</t>
  </si>
  <si>
    <t>מית"ר</t>
  </si>
  <si>
    <t>פעולות משלימות במפתנים</t>
  </si>
  <si>
    <t>פעולות התנדבות</t>
  </si>
  <si>
    <t>מים שוטף</t>
  </si>
  <si>
    <t>היטל צריכה עודפת</t>
  </si>
  <si>
    <t>מים פיגורים</t>
  </si>
  <si>
    <t>יתרות מים 2005</t>
  </si>
  <si>
    <t>יתרות מים 2006</t>
  </si>
  <si>
    <t>יתרות מים 2007</t>
  </si>
  <si>
    <t>הכנסות מים (הסדר 23) עצמיות</t>
  </si>
  <si>
    <t>א.צנרת דליה</t>
  </si>
  <si>
    <t>י.אב ביוב</t>
  </si>
  <si>
    <t>היטל ביוב</t>
  </si>
  <si>
    <t>אגרת ביוב</t>
  </si>
  <si>
    <t>ביוב  2005</t>
  </si>
  <si>
    <t>ביוב 2007</t>
  </si>
  <si>
    <t>ביוב פיגורים</t>
  </si>
  <si>
    <t>ריבית</t>
  </si>
  <si>
    <t>החזר הוצאות משנים קודמות</t>
  </si>
  <si>
    <t>הכנסות שנים קודמות</t>
  </si>
  <si>
    <t>הכנסות מהסכמי פשרה</t>
  </si>
  <si>
    <t>מענק כסוי גרעון</t>
  </si>
  <si>
    <t>הכנסות מותנות</t>
  </si>
  <si>
    <t>הכנסות מביטול יתרות-שנים קוד</t>
  </si>
  <si>
    <t>ריהוט וציוד הנהלה</t>
  </si>
  <si>
    <t>ציוד משרדי הנהלה</t>
  </si>
  <si>
    <t>עתון</t>
  </si>
  <si>
    <t>מתנות הנהלה</t>
  </si>
  <si>
    <t>רכב מנהלי - דלק</t>
  </si>
  <si>
    <t>שכירות רכב הנהלה</t>
  </si>
  <si>
    <t>שכירות רכב-הנהלה</t>
  </si>
  <si>
    <t>שונות</t>
  </si>
  <si>
    <t>שכר ראש העיר</t>
  </si>
  <si>
    <t>אשל וכיבוד</t>
  </si>
  <si>
    <t>דמי חבר</t>
  </si>
  <si>
    <t>יו"ר עיריה-סלקום</t>
  </si>
  <si>
    <t>שכר עובדי לשכה</t>
  </si>
  <si>
    <t>מועצת הרשות-סלקום</t>
  </si>
  <si>
    <t>רכז מלחמה בסמים</t>
  </si>
  <si>
    <t>שכר מבקר</t>
  </si>
  <si>
    <t>ציוד משרדי-מבקר</t>
  </si>
  <si>
    <t>הוצאות שונות-מבקר</t>
  </si>
  <si>
    <t>שכר מזכירות</t>
  </si>
  <si>
    <t>תחזוקת מבנים</t>
  </si>
  <si>
    <t>מים</t>
  </si>
  <si>
    <t>חשמל בניין ראשי</t>
  </si>
  <si>
    <t>ריהוט ואחזקתו</t>
  </si>
  <si>
    <t>ציוד משרדי</t>
  </si>
  <si>
    <t>השכרת מכונות צילום</t>
  </si>
  <si>
    <t>אשל וכיבודים</t>
  </si>
  <si>
    <t>השתלמויות ותוכניות ארגוניות</t>
  </si>
  <si>
    <t>דמי חבר וכנסים</t>
  </si>
  <si>
    <t>הוצאות תקשורת</t>
  </si>
  <si>
    <t>סלקום</t>
  </si>
  <si>
    <t>שירותי מחשבים</t>
  </si>
  <si>
    <t>הוצאות דואר וביול</t>
  </si>
  <si>
    <t>אינטרנט ושעוני נוכחות</t>
  </si>
  <si>
    <t>פרסום מכרזים</t>
  </si>
  <si>
    <t>משרדיות</t>
  </si>
  <si>
    <t>מיכון אוטומציה</t>
  </si>
  <si>
    <t>חומרים</t>
  </si>
  <si>
    <t>השתתפות בתקציב ועד עובדים</t>
  </si>
  <si>
    <t>טקסים ואירועים</t>
  </si>
  <si>
    <t>דמי חבר -קידום מקצועי וחברתי</t>
  </si>
  <si>
    <t>סלקום - עובדים</t>
  </si>
  <si>
    <t>דמי חבר-קרן רווחת עובדי הרשות</t>
  </si>
  <si>
    <t>שכירות שירותים ציבוריים</t>
  </si>
  <si>
    <t>צריכת מים שירותים ציבוריים</t>
  </si>
  <si>
    <t>חומרי לשירותים ציבוריים</t>
  </si>
  <si>
    <t>סה"כ שירותים ציבוריים</t>
  </si>
  <si>
    <t>הוצאות משפטיות-אגרות</t>
  </si>
  <si>
    <t>משפטיות</t>
  </si>
  <si>
    <t>הוצאות משפטיות</t>
  </si>
  <si>
    <t>משפטיות כ"א</t>
  </si>
  <si>
    <t>בחירות</t>
  </si>
  <si>
    <t>בחירות-שכר ופרסומים</t>
  </si>
  <si>
    <t>סה"כ בחירות</t>
  </si>
  <si>
    <t>שכר גזברות</t>
  </si>
  <si>
    <t>גזברות ריהוט ואחזקתו</t>
  </si>
  <si>
    <t>גזברות-ציוד משרדי</t>
  </si>
  <si>
    <t>כיבודים</t>
  </si>
  <si>
    <t>השתלמויות</t>
  </si>
  <si>
    <t>קבלניות</t>
  </si>
  <si>
    <t>הוצאות בלתי צפויות</t>
  </si>
  <si>
    <t>מכרזים</t>
  </si>
  <si>
    <t>שכר גבייה</t>
  </si>
  <si>
    <t>גביה שכר דירה</t>
  </si>
  <si>
    <t>גביה חשמל</t>
  </si>
  <si>
    <t>גביה-ציוד משרדי</t>
  </si>
  <si>
    <t>גביה תקשורת</t>
  </si>
  <si>
    <t>מיכון גביה</t>
  </si>
  <si>
    <t>חומרים - גבייה</t>
  </si>
  <si>
    <t>גביה קבלניות</t>
  </si>
  <si>
    <t>עמלות</t>
  </si>
  <si>
    <t>מע"מ עמלות בנק דואר</t>
  </si>
  <si>
    <t>רבית הו"צ מימון-ספקים</t>
  </si>
  <si>
    <t>עמלות עיקולים</t>
  </si>
  <si>
    <t>עמלות כרטיסי אשראי</t>
  </si>
  <si>
    <t>ריבית חובה עו"ש</t>
  </si>
  <si>
    <t>רבית משיכת יתר-בנקים</t>
  </si>
  <si>
    <t>מלוות קרן</t>
  </si>
  <si>
    <t>מלוות ריבית</t>
  </si>
  <si>
    <t>מלוות הצמדה</t>
  </si>
  <si>
    <t>תברואה-שכירות רכב</t>
  </si>
  <si>
    <t>שכר תברואה</t>
  </si>
  <si>
    <t>אחזקה ודלק</t>
  </si>
  <si>
    <t>ניקוי רחובות</t>
  </si>
  <si>
    <t>קבלניות אשפה</t>
  </si>
  <si>
    <t>איסוף גזם ואשפה מוצקה</t>
  </si>
  <si>
    <t>כלי אצירה</t>
  </si>
  <si>
    <t>דמי חכירה- קרקע תחנת מעבר</t>
  </si>
  <si>
    <t>מלחמה בכלבת</t>
  </si>
  <si>
    <t>קבלניות וטרינר</t>
  </si>
  <si>
    <t>קבלניות הדברה</t>
  </si>
  <si>
    <t>שכר שמירה וביטחון</t>
  </si>
  <si>
    <t>משמר אזרחי-תקשורת</t>
  </si>
  <si>
    <t>מח' שמירה ובטחון-סלקום</t>
  </si>
  <si>
    <t>תחזוקת קטנוע</t>
  </si>
  <si>
    <t>דלק רכב - קב"ט</t>
  </si>
  <si>
    <t>שכירות רכב קב"ט</t>
  </si>
  <si>
    <t>שמירה עמדה דרומית</t>
  </si>
  <si>
    <t>דמי חבר קב"ט</t>
  </si>
  <si>
    <t>מירס -הג"א</t>
  </si>
  <si>
    <t>הג"א שעת חירום</t>
  </si>
  <si>
    <t>הג"א כלל ארצי</t>
  </si>
  <si>
    <t>כיבוי אש השתתפויות</t>
  </si>
  <si>
    <t>הוצאות בטחון שונות</t>
  </si>
  <si>
    <t>שכר הנדסה</t>
  </si>
  <si>
    <t>שכ"ד מחלקת הנדסה</t>
  </si>
  <si>
    <t>הנדסה - השתלמיות ומשרדיות</t>
  </si>
  <si>
    <t>קבלניות-תכנון פרוייקטים</t>
  </si>
  <si>
    <t>כתיבת מכרזים</t>
  </si>
  <si>
    <t>רכס הכרמל -פעולות כלליות</t>
  </si>
  <si>
    <t>שכר מח' אחזקת נכסים</t>
  </si>
  <si>
    <t>כבישים חמרים</t>
  </si>
  <si>
    <t>כבישים קבלניות</t>
  </si>
  <si>
    <t>כבישים שונות</t>
  </si>
  <si>
    <t>מים לגנים</t>
  </si>
  <si>
    <t>תאורת רחובות</t>
  </si>
  <si>
    <t>קבלניות ואחזקת חשמל</t>
  </si>
  <si>
    <t>בטיחות בדרכים</t>
  </si>
  <si>
    <t>רשות ניקוז-השתתפות</t>
  </si>
  <si>
    <t>קבלניות - שדרה ראשית ושצ"פ</t>
  </si>
  <si>
    <t>בתי קברות חשמל ומים</t>
  </si>
  <si>
    <t>בתי קברות מים</t>
  </si>
  <si>
    <t>בית קברות חומרים</t>
  </si>
  <si>
    <t>ביטוחים</t>
  </si>
  <si>
    <t>רכז הכוונת חיילים משוחררים</t>
  </si>
  <si>
    <t>פקחי רישוי-שכר</t>
  </si>
  <si>
    <t>חינוך שכ"ד</t>
  </si>
  <si>
    <t>חינוך-שכירות החזר חשמל-מים</t>
  </si>
  <si>
    <t>חינוך-ציוד משרדי</t>
  </si>
  <si>
    <t>כיבוד מחלקת חינוך</t>
  </si>
  <si>
    <t>חינוך-תקשורת</t>
  </si>
  <si>
    <t>הטמעת ניהול עצמי</t>
  </si>
  <si>
    <t>שכר חינוך</t>
  </si>
  <si>
    <t>שכר גני ילדים עוזרות</t>
  </si>
  <si>
    <t>חשמל גני ילדים</t>
  </si>
  <si>
    <t>מים גני ילדים</t>
  </si>
  <si>
    <t>גנ"י חומרים</t>
  </si>
  <si>
    <t>גני ילדים-קבלניות</t>
  </si>
  <si>
    <t>שכר עוזרות ט.חובה</t>
  </si>
  <si>
    <t>גנ"י טרום חובה שכ"ד</t>
  </si>
  <si>
    <t>מבוטל - גני ילדים חשמל ומים</t>
  </si>
  <si>
    <t>גני ילדים ט.חובה-תקשורת</t>
  </si>
  <si>
    <t>גנ"י טרום חומרים</t>
  </si>
  <si>
    <t>גנ"י טרום-עב' קבלניות</t>
  </si>
  <si>
    <t>קיזוז הזנת גני ילדים</t>
  </si>
  <si>
    <t>השתתפות בתקציב הגנים</t>
  </si>
  <si>
    <t>ציוד יסודי</t>
  </si>
  <si>
    <t>ג.ע.מדינה</t>
  </si>
  <si>
    <t>שכר גני יוח"א-צהרונים</t>
  </si>
  <si>
    <t>שכר פנימיות יום</t>
  </si>
  <si>
    <t>מבוטל- שכר צהרונים -חונכות</t>
  </si>
  <si>
    <t>שכר חונכות</t>
  </si>
  <si>
    <t>ספורט-שכר</t>
  </si>
  <si>
    <t>שכר שרתים ביסודי</t>
  </si>
  <si>
    <t>בי"ס יסודי אלאישראק</t>
  </si>
  <si>
    <t>חותם</t>
  </si>
  <si>
    <t>מבוטל-חשמל ומים-בתי"ס יסודיים</t>
  </si>
  <si>
    <t>שירותי מנב"ס</t>
  </si>
  <si>
    <t>חותם משרד החינוך</t>
  </si>
  <si>
    <t>בתי"ס יסודיים עבודות קבלניות</t>
  </si>
  <si>
    <t>שכר מזכירים יסודי</t>
  </si>
  <si>
    <t>השתתפות בתקציב ב"ס א'</t>
  </si>
  <si>
    <t>שכר מחוננים</t>
  </si>
  <si>
    <t>חשמל ב"ס א'</t>
  </si>
  <si>
    <t>מים ב"ס א'</t>
  </si>
  <si>
    <t>שכר נקיון מוסדות חנוך</t>
  </si>
  <si>
    <t>השתתפות בתקציב ב"ס ב'</t>
  </si>
  <si>
    <t>חשמל ב"ס ב'</t>
  </si>
  <si>
    <t>מים ב"ס ב'</t>
  </si>
  <si>
    <t>מבוטל-אגרות תלמידי חוץ</t>
  </si>
  <si>
    <t>אגרת תלמידי חוץ</t>
  </si>
  <si>
    <t>השתתפות בתקציב ב"ס ג'</t>
  </si>
  <si>
    <t>מים ב"ס ג'</t>
  </si>
  <si>
    <t>השתתפות בתקציב ב"ס חדשני</t>
  </si>
  <si>
    <t>חשמל ב"ס חדשני</t>
  </si>
  <si>
    <t>מים ב"ס חדשני</t>
  </si>
  <si>
    <t>חיוב בגין תלמדי חוץ</t>
  </si>
  <si>
    <t>חינוך מיוחד-תקשורת</t>
  </si>
  <si>
    <t>קבלניות שיפוצים</t>
  </si>
  <si>
    <t>שכר סייעות כיתתיות</t>
  </si>
  <si>
    <t>שכר סייעות לווי הסעות</t>
  </si>
  <si>
    <t>שכר סייעות צמודות</t>
  </si>
  <si>
    <t>ציוד יסודי לבת"ס</t>
  </si>
  <si>
    <t>השתת' מרכיבי ביטחון (תב"ר 280)</t>
  </si>
  <si>
    <t>שכר מנהלה- חט"ב</t>
  </si>
  <si>
    <t>ציוד בסיסי חט"ב</t>
  </si>
  <si>
    <t>קבלניות נקיון - חט"ב</t>
  </si>
  <si>
    <t>מרכז הדרכה-תקשורת</t>
  </si>
  <si>
    <t>שכר קב"ט מוסדות חנוך</t>
  </si>
  <si>
    <t>אבטחת מוסדות</t>
  </si>
  <si>
    <t>מבדקי בטיחות מוסדות חינוך</t>
  </si>
  <si>
    <t>שכר שפ"י</t>
  </si>
  <si>
    <t>שכ"ד שפ"י</t>
  </si>
  <si>
    <t>חשמל שפ"י</t>
  </si>
  <si>
    <t>ריהוט ומחשב -שפ"ח</t>
  </si>
  <si>
    <t>שפ"י חמרים/ספרים</t>
  </si>
  <si>
    <t>שפ"י שעות הדרכה</t>
  </si>
  <si>
    <t>מבוטל-שכר רווחה חינוכית</t>
  </si>
  <si>
    <t>רווחה חנוכית</t>
  </si>
  <si>
    <t>מעדונית גיל רך -מזון</t>
  </si>
  <si>
    <t>קול קורא לאגדים</t>
  </si>
  <si>
    <t>שכר קב"ס</t>
  </si>
  <si>
    <t>הסעות חינוך רגיל</t>
  </si>
  <si>
    <t>שכר קידום נוער</t>
  </si>
  <si>
    <t>תג"ת-שכר</t>
  </si>
  <si>
    <t>שכר מחלקת נוער</t>
  </si>
  <si>
    <t>פר"ח השתתפות</t>
  </si>
  <si>
    <t>שכר תרבות</t>
  </si>
  <si>
    <t>פעולות תרבות-שונות</t>
  </si>
  <si>
    <t>שכר ספרית מקצועית</t>
  </si>
  <si>
    <t>ספריה עירונית-תקשורת</t>
  </si>
  <si>
    <t>חשמל-מתנ"ס</t>
  </si>
  <si>
    <t>אחזקה מ.תרבות קבלניות</t>
  </si>
  <si>
    <t>מים מרכז תרבות</t>
  </si>
  <si>
    <t>מוקדי הפעלת נוער-שכר</t>
  </si>
  <si>
    <t>הוצאות אגף הנוער</t>
  </si>
  <si>
    <t>מבוטל-שכר מחלקת נוער</t>
  </si>
  <si>
    <t>עיר ללא אלימות-פעילות</t>
  </si>
  <si>
    <t>עיר ללא אלימות-שכר א.אוכלוסיה</t>
  </si>
  <si>
    <t>מים וחשמל -איצטדיון כדורגל</t>
  </si>
  <si>
    <t>ספורט קבלניות</t>
  </si>
  <si>
    <t>הוצאות שונות -מגרש</t>
  </si>
  <si>
    <t>שכר חוגי בלט</t>
  </si>
  <si>
    <t>מרפאה-שכירות</t>
  </si>
  <si>
    <t>מרפאות-חשמל</t>
  </si>
  <si>
    <t>מרפאות -מים</t>
  </si>
  <si>
    <t>מרפאות-תקשורת</t>
  </si>
  <si>
    <t>שכר תחנת אם-בריאות</t>
  </si>
  <si>
    <t>שכ"ד תחנת אם וילד</t>
  </si>
  <si>
    <t>שכר לשכת רווחה</t>
  </si>
  <si>
    <t>שכ"ד רווחה</t>
  </si>
  <si>
    <t>מחשוב</t>
  </si>
  <si>
    <t>חשמל רווחה</t>
  </si>
  <si>
    <t>מים רווחה</t>
  </si>
  <si>
    <t>מינהל רווחה השתלמויות</t>
  </si>
  <si>
    <t>רווחה-תקשורת</t>
  </si>
  <si>
    <t>רווחה פעולות ארגוניות</t>
  </si>
  <si>
    <t>בטחון עובדים ושמירה</t>
  </si>
  <si>
    <t>נושמיפ לרווחה- כ"א</t>
  </si>
  <si>
    <t>סיוע למשפחה עם ילד</t>
  </si>
  <si>
    <t>מבוטל-מקלט לנשים מוכות</t>
  </si>
  <si>
    <t>שכ"ד מועדון-מלביש</t>
  </si>
  <si>
    <t>סדנאות לטפול במשפ/קיטנות</t>
  </si>
  <si>
    <t>נתיבים להורות-שמיד</t>
  </si>
  <si>
    <t>שכר נתיבים להורות</t>
  </si>
  <si>
    <t>שכר מעדונית גיל רך</t>
  </si>
  <si>
    <t>ת.לאומית ילד ונוער</t>
  </si>
  <si>
    <t>מועדוניות משותפות</t>
  </si>
  <si>
    <t>מועדון זקנים</t>
  </si>
  <si>
    <t>פעולות מועדון זקנים</t>
  </si>
  <si>
    <t>הסעות לאוטוסטים</t>
  </si>
  <si>
    <t>נופשונים וקייטנות</t>
  </si>
  <si>
    <t>מעשי"ם</t>
  </si>
  <si>
    <t>הדרכת עוור ובני ביתו</t>
  </si>
  <si>
    <t>מפעלי שיקום לעוור</t>
  </si>
  <si>
    <t>תוכנית לילד החריג</t>
  </si>
  <si>
    <t>דמי תקשורת לחירשים</t>
  </si>
  <si>
    <t>מרכזי אבחון ושיקום</t>
  </si>
  <si>
    <t>בוגרים עוורים בקהילה</t>
  </si>
  <si>
    <t>טיפול בנוער ובצעירים</t>
  </si>
  <si>
    <t>טיפול בחבורות רחוב</t>
  </si>
  <si>
    <t>פרויקט וינגיט</t>
  </si>
  <si>
    <t>פעילות תוכנית סמים ואלכהוול</t>
  </si>
  <si>
    <t>שכר למפתן(מית"ר)</t>
  </si>
  <si>
    <t>מית"ר - חשמל</t>
  </si>
  <si>
    <t>מית"ר - ציוד משרדי</t>
  </si>
  <si>
    <t>מית"ר טלפונים</t>
  </si>
  <si>
    <t>מית"ר חומרים וציוד</t>
  </si>
  <si>
    <t>מית"ר - קבלניות</t>
  </si>
  <si>
    <t>מזון מית"ר</t>
  </si>
  <si>
    <t>מפתן מקומי-מית"ר</t>
  </si>
  <si>
    <t>מניעת אלימות במפתנים</t>
  </si>
  <si>
    <t>טלפון מית"ר</t>
  </si>
  <si>
    <t>פ.במגזר הדרוזי, מוגבלויות</t>
  </si>
  <si>
    <t>פ.במגזר הדרוזי, קהילה</t>
  </si>
  <si>
    <t>מועצה דתית-חשמל ומים</t>
  </si>
  <si>
    <t>מועצה דתית - חשמל</t>
  </si>
  <si>
    <t>מועצה דתית - מים</t>
  </si>
  <si>
    <t>השתתפות בתקציב הדתות</t>
  </si>
  <si>
    <t>איכות הסביבה שונות</t>
  </si>
  <si>
    <t>שכר משק המים וביוב</t>
  </si>
  <si>
    <t>מים-תיקונים</t>
  </si>
  <si>
    <t>חומרים מחלקת מים</t>
  </si>
  <si>
    <t>תחזוקת רכב</t>
  </si>
  <si>
    <t>דלק וכביש 6 רכב מח' מים</t>
  </si>
  <si>
    <t>מים תיקונים</t>
  </si>
  <si>
    <t>שכירות רכב מח' מים</t>
  </si>
  <si>
    <t>קבלניות מח' מים</t>
  </si>
  <si>
    <t>מדי מים</t>
  </si>
  <si>
    <t>קנית מים</t>
  </si>
  <si>
    <t>קריאת מדי מים</t>
  </si>
  <si>
    <t>חשמל-תחנת שאיבה</t>
  </si>
  <si>
    <t>טיפול בפחת המים</t>
  </si>
  <si>
    <t>שכירות -שירותים ציבוריים וחניה</t>
  </si>
  <si>
    <t>ביוב קרן</t>
  </si>
  <si>
    <t>ביוב ריבית</t>
  </si>
  <si>
    <t>ביוב הצמדה</t>
  </si>
  <si>
    <t>ביוב עירוני</t>
  </si>
  <si>
    <t>אחזקת ביוב</t>
  </si>
  <si>
    <t>ביוב-שונות</t>
  </si>
  <si>
    <t>חשמל-מכון שפכים</t>
  </si>
  <si>
    <t>אגרת ביוב/חוף כרמל</t>
  </si>
  <si>
    <t>תחזוקת תחנת קדם</t>
  </si>
  <si>
    <t>הוצ' בגין שנים קודמות</t>
  </si>
  <si>
    <t>הוצאות שכר שנים קודמות</t>
  </si>
  <si>
    <t>עודפות מס הכנסה</t>
  </si>
  <si>
    <t>משכורת פנסיונרים</t>
  </si>
  <si>
    <t>שכר פנסיונרים נוספים</t>
  </si>
  <si>
    <t>שכר פינסיונירם - התייעלות</t>
  </si>
  <si>
    <t>עלויות פרישה</t>
  </si>
  <si>
    <t>התייעלות</t>
  </si>
  <si>
    <t>שכר פנסיונירים-משפטיות</t>
  </si>
  <si>
    <t xml:space="preserve">מענק השלמה למענק מודל </t>
  </si>
  <si>
    <t>הוצאות מהסכמי פשרה</t>
  </si>
  <si>
    <t>הוצאות מותנות בגביה</t>
  </si>
  <si>
    <t xml:space="preserve">מס. חשבון </t>
  </si>
  <si>
    <t xml:space="preserve">שם חשבון </t>
  </si>
  <si>
    <t>2016- תקציב</t>
  </si>
  <si>
    <t>41</t>
  </si>
  <si>
    <t xml:space="preserve">מים שוטף </t>
  </si>
  <si>
    <t>91</t>
  </si>
  <si>
    <t xml:space="preserve">שכר משק המים וביוב </t>
  </si>
  <si>
    <t>חומרים- מח' מים</t>
  </si>
  <si>
    <t xml:space="preserve">א.צנרת דליה </t>
  </si>
  <si>
    <t>רכב- הוצ' דלק</t>
  </si>
  <si>
    <t>שכירות רכב 4X4</t>
  </si>
  <si>
    <t>עבודות קבלניות</t>
  </si>
  <si>
    <t>רכישת מדי מים</t>
  </si>
  <si>
    <t xml:space="preserve">קנית מים </t>
  </si>
  <si>
    <t>חשמל תחנות שאיבה</t>
  </si>
  <si>
    <t>סה"כ הכנסות</t>
  </si>
  <si>
    <t>סה"כ הוצאות</t>
  </si>
  <si>
    <t>סה"כ גרעון מפעל המים</t>
  </si>
  <si>
    <t>47</t>
  </si>
  <si>
    <t xml:space="preserve">אגרת ביוב </t>
  </si>
  <si>
    <t>97</t>
  </si>
  <si>
    <t xml:space="preserve">ביוב קרן </t>
  </si>
  <si>
    <t xml:space="preserve">ביוב פיגורים </t>
  </si>
  <si>
    <t xml:space="preserve">ביוב ריבית </t>
  </si>
  <si>
    <t xml:space="preserve">ביוב הצמדה </t>
  </si>
  <si>
    <t xml:space="preserve">אחזקת ביוב </t>
  </si>
  <si>
    <t xml:space="preserve">חשמל-מכון שפכים </t>
  </si>
  <si>
    <t>פינוי בוצה- מט"ש</t>
  </si>
  <si>
    <t>תחזוקה- תחנת קדם</t>
  </si>
  <si>
    <t>סה"כ גרעון מפעל הביוב</t>
  </si>
  <si>
    <t>ביחד</t>
  </si>
  <si>
    <t>מחלקה</t>
  </si>
  <si>
    <t>הצעת תקציב 2017</t>
  </si>
  <si>
    <t>הצעת תקציב 2016</t>
  </si>
  <si>
    <t>ביצוע עד 8/2016</t>
  </si>
  <si>
    <t>ביצוע משוער 2016</t>
  </si>
  <si>
    <t>תקציב שנתי</t>
  </si>
  <si>
    <t>תקציב יחסי</t>
  </si>
  <si>
    <t>ביצוע יחסי</t>
  </si>
  <si>
    <t>שריון יחסי</t>
  </si>
  <si>
    <t>ביצוע + שריון יחסי</t>
  </si>
  <si>
    <t>יתרת תקציב יחסי</t>
  </si>
  <si>
    <t>אחוז ביצוע יחסי</t>
  </si>
  <si>
    <t>ביצוע  שנתי</t>
  </si>
  <si>
    <t>שריון שנתי</t>
  </si>
  <si>
    <t>ביצוע + שריון שנתי</t>
  </si>
  <si>
    <t>יתרת תקציב שנתי</t>
  </si>
  <si>
    <t>אחוז ביצוע שנתי</t>
  </si>
  <si>
    <t>תקציב רב שנתי</t>
  </si>
  <si>
    <t>ביצוע + שריון רב שנתי</t>
  </si>
  <si>
    <t>יתרת תקציב רב שנתי</t>
  </si>
  <si>
    <t>תקציב תפעולי  יחסי</t>
  </si>
  <si>
    <t>יתרה תפעולית יחסית</t>
  </si>
  <si>
    <t>תקציב תפעולי שנתי</t>
  </si>
  <si>
    <t>יתרה תפעולית שנתית</t>
  </si>
  <si>
    <t>תיאור מחלקה</t>
  </si>
  <si>
    <t>הקבצה 1</t>
  </si>
  <si>
    <t>תיאור הקבצה 1</t>
  </si>
  <si>
    <t>הקבצה 2</t>
  </si>
  <si>
    <t>תיאור הקבצה 2</t>
  </si>
  <si>
    <t>הקבצה 3</t>
  </si>
  <si>
    <t>תיאור הקבצה 3</t>
  </si>
  <si>
    <t>הקבצה 4</t>
  </si>
  <si>
    <t>תיאור הקבצה 4</t>
  </si>
  <si>
    <t>הקבצה 5</t>
  </si>
  <si>
    <t>תיאור הקבצה 5</t>
  </si>
  <si>
    <t>הקבצה 6</t>
  </si>
  <si>
    <t>תיאור הקבצה 6</t>
  </si>
  <si>
    <t>הקבצה 7</t>
  </si>
  <si>
    <t>תיאור הקבצה 7</t>
  </si>
  <si>
    <t>הקבצה 8</t>
  </si>
  <si>
    <t>תיאור הקבצה 8</t>
  </si>
  <si>
    <t>הקבצה 9</t>
  </si>
  <si>
    <t>תיאור הקבצה 9</t>
  </si>
  <si>
    <t>הקבצה 10</t>
  </si>
  <si>
    <t>תיאור הקבצה 10</t>
  </si>
  <si>
    <t>סוג חשבון</t>
  </si>
  <si>
    <t>מצב חשבון</t>
  </si>
  <si>
    <t>מספר פרויקט</t>
  </si>
  <si>
    <t>שם פרויקט</t>
  </si>
  <si>
    <t>שנה</t>
  </si>
  <si>
    <t>שנת סגירה</t>
  </si>
  <si>
    <t>שריון בדרישות</t>
  </si>
  <si>
    <t>שריון בהזמנות</t>
  </si>
  <si>
    <t>שריון חשבוניות</t>
  </si>
  <si>
    <t>שריון חוזים</t>
  </si>
  <si>
    <t>שריון חשבונות</t>
  </si>
  <si>
    <t>תקציב רגיל</t>
  </si>
  <si>
    <t>פתוח</t>
  </si>
  <si>
    <t>מענק השלמה למינק מודל</t>
  </si>
  <si>
    <t>עמלת עיקול</t>
  </si>
  <si>
    <t>שרתים - חוות ומרכזים</t>
  </si>
  <si>
    <t>מזכירים וחוות ומרכזים</t>
  </si>
  <si>
    <t>הכנסות ממשטרת ישראל</t>
  </si>
  <si>
    <t>סל תל" לחט"ב</t>
  </si>
  <si>
    <t>סיעות כית ב"ס חריגות</t>
  </si>
  <si>
    <t>רווחה חינוכית</t>
  </si>
  <si>
    <t>תוכנית ראשית- שכר</t>
  </si>
  <si>
    <t>מרז נוער- שכר פעילות הצטיידות</t>
  </si>
  <si>
    <t>הסעות נט-חיפה</t>
  </si>
  <si>
    <t>פרויקט מ.החינוך בחופש הגדול</t>
  </si>
  <si>
    <t>השתתפות הורים מרכז הגיל הרך</t>
  </si>
  <si>
    <t>תקבולים פעילות קהילתית</t>
  </si>
  <si>
    <t>מרכז גיל רך</t>
  </si>
  <si>
    <t>מצילה</t>
  </si>
  <si>
    <t>עיר ללא אלימות השת' בטחון פנים</t>
  </si>
  <si>
    <t>הכנסות משרד המדע והתרבות</t>
  </si>
  <si>
    <t>ספורט/השתת' ממשלה</t>
  </si>
  <si>
    <t>שכר עובדי המחלקה רווחה</t>
  </si>
  <si>
    <t>רווחה</t>
  </si>
  <si>
    <t>רווחה הכנסות שונות</t>
  </si>
  <si>
    <t>משפחות במצוקה בקהילה</t>
  </si>
  <si>
    <t>מרכזי טיפול באלימות/מועדניות ה</t>
  </si>
  <si>
    <t>יצירת קשר הורים- ילדים</t>
  </si>
  <si>
    <t>תכנית לאומית-ילד  ונוער</t>
  </si>
  <si>
    <t>השתתפות בפעילות לקששים</t>
  </si>
  <si>
    <t>השתתפות בפעילות קשישים</t>
  </si>
  <si>
    <t>סידור במעונות - מש"ה</t>
  </si>
  <si>
    <t>מעון ממשלתי - מש"ה</t>
  </si>
  <si>
    <t>נפשים וקייטנות אוטיזים</t>
  </si>
  <si>
    <t>מ.יום טיפולי למפגרים</t>
  </si>
  <si>
    <t>מועדון חברתי לילדים</t>
  </si>
  <si>
    <t>תעסוקה מוגנת למוגבל</t>
  </si>
  <si>
    <t>קהילה תומכת לנכים</t>
  </si>
  <si>
    <t>מלחמה בסמים-תקבולים ממוסדות אח</t>
  </si>
  <si>
    <t>התמכרויות מבוגרים</t>
  </si>
  <si>
    <t>פ.במגזר הדרוזי פרט ומשפחה</t>
  </si>
  <si>
    <t>פ.במגזר הדרוזי לזקן</t>
  </si>
  <si>
    <t>פ.במגזר הדרוזי נוע"צ</t>
  </si>
  <si>
    <t>פ.במגזר הדרוזי מוגבלויות</t>
  </si>
  <si>
    <t>פ.במגזר הדרוזי ילד ונוער</t>
  </si>
  <si>
    <t>פ.במגזר הדרוזי קהילתי</t>
  </si>
  <si>
    <t>פרסום</t>
  </si>
  <si>
    <t>שכ"ר סגן יו"ר</t>
  </si>
  <si>
    <t>עמותת לקידום חברתי</t>
  </si>
  <si>
    <t>השתתפות עצמית ביטוח</t>
  </si>
  <si>
    <t>הוצאות משפטיות מבוטל</t>
  </si>
  <si>
    <t>חוקי עזר ומכרז שילוט</t>
  </si>
  <si>
    <t>ייעוץ תוכנית החומש</t>
  </si>
  <si>
    <t>ס.זמנית</t>
  </si>
  <si>
    <t>שכירות מרכז צעירים</t>
  </si>
  <si>
    <t>חשמל ומים מרכז צעירים</t>
  </si>
  <si>
    <t>ניהול בטיחות וגיהות</t>
  </si>
  <si>
    <t>תחזוקת גנים צחבוריים</t>
  </si>
  <si>
    <t>פעילות מלחמה בסמים ואלכוהול</t>
  </si>
  <si>
    <t>השתלמויות מחלקת חינוך</t>
  </si>
  <si>
    <t>שכירות רכב אחזקת גנים</t>
  </si>
  <si>
    <t>דלק - רכב אחזקת גנים</t>
  </si>
  <si>
    <t>שכר גני יוח"א צהרונים</t>
  </si>
  <si>
    <t>מבוטל-שכר צהרונים-חונכות</t>
  </si>
  <si>
    <t>משכורת</t>
  </si>
  <si>
    <t>שכר שרתים יסודי</t>
  </si>
  <si>
    <t>חשמל ב"ס ג'+ ב"ס א</t>
  </si>
  <si>
    <t>חשמל ומים חט"ב</t>
  </si>
  <si>
    <t>חט"ב ציוד משרדי</t>
  </si>
  <si>
    <t>תקשורת ואינטרנט חט"ב</t>
  </si>
  <si>
    <t>חומרים-חט"ב</t>
  </si>
  <si>
    <t>חט"ב קבלניות</t>
  </si>
  <si>
    <t>הקצבה לב"ס חט"ב</t>
  </si>
  <si>
    <t>שכר נקיון חט"ב</t>
  </si>
  <si>
    <t>אבטחת מוסדות-תיגבור</t>
  </si>
  <si>
    <t>השתלמויות שפ"י</t>
  </si>
  <si>
    <t>שכר רווחה חינוכית</t>
  </si>
  <si>
    <t>מעדונית גיל רך -פעילות</t>
  </si>
  <si>
    <t>מרכז נוער - הצטידות</t>
  </si>
  <si>
    <t>מרכז נוער - שכר</t>
  </si>
  <si>
    <t>תוכנית אור- שכר</t>
  </si>
  <si>
    <t>אחזק ילדי צד"ל</t>
  </si>
  <si>
    <t>קידום נוער - ריהוט וציוד</t>
  </si>
  <si>
    <t>פעילות קידום נוער</t>
  </si>
  <si>
    <t>פרויקט מ.החינוך בי"ס בחופש הגד</t>
  </si>
  <si>
    <t>שכר מדריכים מ. הגיל הרך</t>
  </si>
  <si>
    <t>פעולות שונות מ. הגיל הרך</t>
  </si>
  <si>
    <t>תשלומים פעילות קהילתית</t>
  </si>
  <si>
    <t>**עבר ל-1818000110</t>
  </si>
  <si>
    <t>הוצ' דלק-ניידת עיר ללא אלימות</t>
  </si>
  <si>
    <t>שכירות רכב-ניידת עיר ללא אלימו</t>
  </si>
  <si>
    <t>חוגים</t>
  </si>
  <si>
    <t>ציוד וריהוט משרדי רווחה</t>
  </si>
  <si>
    <t>שכר חיזוק שכונות -שיכון</t>
  </si>
  <si>
    <t>הוצאות שונות רווחה</t>
  </si>
  <si>
    <t>סדנאות לטיפול במשפחה</t>
  </si>
  <si>
    <t>תכנית לאומית ילדים בסיכון</t>
  </si>
  <si>
    <t>מועדון חברתי למפגרים</t>
  </si>
  <si>
    <t>קהילה תומכת נכים</t>
  </si>
  <si>
    <t>מפתן מקומי</t>
  </si>
  <si>
    <t>מית"ר הסעות</t>
  </si>
  <si>
    <t>תוכנית מיט"ל-שכר</t>
  </si>
  <si>
    <t>תוכנית מי"טל-שכ"ד</t>
  </si>
  <si>
    <t>תוכנית מיט"ל-ציוד ואבזרים</t>
  </si>
  <si>
    <t>תוכנית מיט"ל-כיבודים</t>
  </si>
  <si>
    <t>פ.במגזר הדרוזי , פרט ומשפחה</t>
  </si>
  <si>
    <t>פ.במגזר הדרוזי , לזקן</t>
  </si>
  <si>
    <t>פ.במגזר הדרוזי-שכר</t>
  </si>
  <si>
    <t>פ.במגזר הדרוזי נוע"צ-פעילו</t>
  </si>
  <si>
    <t>פ.במגזר הדרוזי , נוע"צ</t>
  </si>
  <si>
    <t>מוגבלויות שכר</t>
  </si>
  <si>
    <t>מוגבלויות - פעילות</t>
  </si>
  <si>
    <t>פ.במגזר הדרוזי, ילד ונוער</t>
  </si>
  <si>
    <t>חשמל מכון שפכים דאליה</t>
  </si>
  <si>
    <t>עובדים עודפים</t>
  </si>
  <si>
    <t>תמיכות למוסדות שונים</t>
  </si>
  <si>
    <t>חשבון בתקציב</t>
  </si>
  <si>
    <t>עבודות נגישות</t>
  </si>
  <si>
    <t>הוצאות בלתי צפויות מח' מים</t>
  </si>
  <si>
    <t>תוכנית אב למים</t>
  </si>
  <si>
    <t>הגדלת חיבור צרכן של מקורות</t>
  </si>
  <si>
    <t>גביה הוצ' שונות</t>
  </si>
  <si>
    <t>עודכן</t>
  </si>
  <si>
    <t>להוסיף</t>
  </si>
  <si>
    <t>לגרוע</t>
  </si>
  <si>
    <t>להוסיף הכנס/הוצ</t>
  </si>
  <si>
    <t xml:space="preserve">תשלומי הורים לכן הרישום לא יהיה נכון </t>
  </si>
  <si>
    <t>תוקן</t>
  </si>
  <si>
    <t xml:space="preserve">תוקן </t>
  </si>
  <si>
    <t>999100</t>
  </si>
  <si>
    <t>590</t>
  </si>
  <si>
    <t>998200</t>
  </si>
  <si>
    <t>980</t>
  </si>
  <si>
    <t>998100</t>
  </si>
  <si>
    <t>998000</t>
  </si>
  <si>
    <t>913000</t>
  </si>
  <si>
    <t>732</t>
  </si>
  <si>
    <t>845240</t>
  </si>
  <si>
    <t>810</t>
  </si>
  <si>
    <t>845210</t>
  </si>
  <si>
    <t>840</t>
  </si>
  <si>
    <t>845200</t>
  </si>
  <si>
    <t>623000</t>
  </si>
  <si>
    <t>780</t>
  </si>
  <si>
    <t>617000</t>
  </si>
  <si>
    <t>751</t>
  </si>
  <si>
    <t>347330</t>
  </si>
  <si>
    <t>930</t>
  </si>
  <si>
    <t>347310</t>
  </si>
  <si>
    <t>341003</t>
  </si>
  <si>
    <t>312310</t>
  </si>
  <si>
    <t>920</t>
  </si>
  <si>
    <t>196000</t>
  </si>
  <si>
    <t>910</t>
  </si>
  <si>
    <t>111120</t>
  </si>
  <si>
    <t>110</t>
  </si>
  <si>
    <t>111110</t>
  </si>
  <si>
    <t>999000</t>
  </si>
  <si>
    <t>998001</t>
  </si>
  <si>
    <t>996001</t>
  </si>
  <si>
    <t>994000</t>
  </si>
  <si>
    <t>970</t>
  </si>
  <si>
    <t>993000</t>
  </si>
  <si>
    <t>781</t>
  </si>
  <si>
    <t>972000</t>
  </si>
  <si>
    <t>720</t>
  </si>
  <si>
    <t>943100</t>
  </si>
  <si>
    <t>410</t>
  </si>
  <si>
    <t>913200</t>
  </si>
  <si>
    <t>750</t>
  </si>
  <si>
    <t>730</t>
  </si>
  <si>
    <t>420</t>
  </si>
  <si>
    <t>851000</t>
  </si>
  <si>
    <t>431</t>
  </si>
  <si>
    <t>847330</t>
  </si>
  <si>
    <t>847140</t>
  </si>
  <si>
    <t>847130</t>
  </si>
  <si>
    <t>846820</t>
  </si>
  <si>
    <t>846805</t>
  </si>
  <si>
    <t>846800</t>
  </si>
  <si>
    <t>846610</t>
  </si>
  <si>
    <t>843510</t>
  </si>
  <si>
    <t>843500</t>
  </si>
  <si>
    <t>842410</t>
  </si>
  <si>
    <t>842212</t>
  </si>
  <si>
    <t>842201</t>
  </si>
  <si>
    <t>841010</t>
  </si>
  <si>
    <t>828210</t>
  </si>
  <si>
    <t>828200</t>
  </si>
  <si>
    <t>818000</t>
  </si>
  <si>
    <t>817620</t>
  </si>
  <si>
    <t>817600</t>
  </si>
  <si>
    <t>814750</t>
  </si>
  <si>
    <t>813801</t>
  </si>
  <si>
    <t>813230</t>
  </si>
  <si>
    <t>414</t>
  </si>
  <si>
    <t>813220</t>
  </si>
  <si>
    <t>813201</t>
  </si>
  <si>
    <t>813200</t>
  </si>
  <si>
    <t>761</t>
  </si>
  <si>
    <t>430</t>
  </si>
  <si>
    <t>812502</t>
  </si>
  <si>
    <t>812501</t>
  </si>
  <si>
    <t>812500</t>
  </si>
  <si>
    <t>760</t>
  </si>
  <si>
    <t>812300</t>
  </si>
  <si>
    <t>470</t>
  </si>
  <si>
    <t>811000</t>
  </si>
  <si>
    <t>781000</t>
  </si>
  <si>
    <t>748000</t>
  </si>
  <si>
    <t>744000</t>
  </si>
  <si>
    <t>742200</t>
  </si>
  <si>
    <t>726200</t>
  </si>
  <si>
    <t>723000</t>
  </si>
  <si>
    <t>735</t>
  </si>
  <si>
    <t>721000</t>
  </si>
  <si>
    <t>541</t>
  </si>
  <si>
    <t>713300</t>
  </si>
  <si>
    <t>712300</t>
  </si>
  <si>
    <t>570</t>
  </si>
  <si>
    <t>619000</t>
  </si>
  <si>
    <t>617100</t>
  </si>
  <si>
    <t>614000</t>
  </si>
  <si>
    <t>613002</t>
  </si>
  <si>
    <t>523</t>
  </si>
  <si>
    <t>613000</t>
  </si>
  <si>
    <t>611200</t>
  </si>
  <si>
    <t>611100</t>
  </si>
  <si>
    <t>611000</t>
  </si>
  <si>
    <t>599300</t>
  </si>
  <si>
    <t>690</t>
  </si>
  <si>
    <t>599100</t>
  </si>
  <si>
    <t>472200</t>
  </si>
  <si>
    <t>310</t>
  </si>
  <si>
    <t>472100</t>
  </si>
  <si>
    <t>472000</t>
  </si>
  <si>
    <t>210</t>
  </si>
  <si>
    <t>413113</t>
  </si>
  <si>
    <t>413112</t>
  </si>
  <si>
    <t>413111</t>
  </si>
  <si>
    <t>413109</t>
  </si>
  <si>
    <t>347130</t>
  </si>
  <si>
    <t>346850</t>
  </si>
  <si>
    <t>346840</t>
  </si>
  <si>
    <t>346820</t>
  </si>
  <si>
    <t>346700</t>
  </si>
  <si>
    <t>346610</t>
  </si>
  <si>
    <t>346510</t>
  </si>
  <si>
    <t>345311</t>
  </si>
  <si>
    <t>345310</t>
  </si>
  <si>
    <t>345305</t>
  </si>
  <si>
    <t>345300</t>
  </si>
  <si>
    <t>345121</t>
  </si>
  <si>
    <t>345200</t>
  </si>
  <si>
    <t>345140</t>
  </si>
  <si>
    <t>345110</t>
  </si>
  <si>
    <t>345100</t>
  </si>
  <si>
    <t>345000</t>
  </si>
  <si>
    <t>344510</t>
  </si>
  <si>
    <t>344500</t>
  </si>
  <si>
    <t>343800</t>
  </si>
  <si>
    <t>343520</t>
  </si>
  <si>
    <t>343500</t>
  </si>
  <si>
    <t>342420</t>
  </si>
  <si>
    <t>342212</t>
  </si>
  <si>
    <t>342210</t>
  </si>
  <si>
    <t>341001</t>
  </si>
  <si>
    <t>341000</t>
  </si>
  <si>
    <t>328400</t>
  </si>
  <si>
    <t>328300</t>
  </si>
  <si>
    <t>322000</t>
  </si>
  <si>
    <t>940</t>
  </si>
  <si>
    <t>317943</t>
  </si>
  <si>
    <t>317901</t>
  </si>
  <si>
    <t>317840</t>
  </si>
  <si>
    <t>317820</t>
  </si>
  <si>
    <t>317812</t>
  </si>
  <si>
    <t>317811</t>
  </si>
  <si>
    <t>317626</t>
  </si>
  <si>
    <t>317625</t>
  </si>
  <si>
    <t>317622</t>
  </si>
  <si>
    <t>317500</t>
  </si>
  <si>
    <t>313800</t>
  </si>
  <si>
    <t>313220</t>
  </si>
  <si>
    <t>313211</t>
  </si>
  <si>
    <t>921</t>
  </si>
  <si>
    <t>313210</t>
  </si>
  <si>
    <t>313206</t>
  </si>
  <si>
    <t>313205</t>
  </si>
  <si>
    <t>313200</t>
  </si>
  <si>
    <t>312500</t>
  </si>
  <si>
    <t>312300</t>
  </si>
  <si>
    <t>490</t>
  </si>
  <si>
    <t>269200</t>
  </si>
  <si>
    <t>269000</t>
  </si>
  <si>
    <t>650</t>
  </si>
  <si>
    <t>247000</t>
  </si>
  <si>
    <t>990</t>
  </si>
  <si>
    <t>222100</t>
  </si>
  <si>
    <t>212300</t>
  </si>
  <si>
    <t>191100</t>
  </si>
  <si>
    <t>191000</t>
  </si>
  <si>
    <t>113000</t>
  </si>
  <si>
    <t>100</t>
  </si>
  <si>
    <t>111420</t>
  </si>
  <si>
    <t>111410</t>
  </si>
  <si>
    <t>111310</t>
  </si>
  <si>
    <t>111210</t>
  </si>
  <si>
    <t>תקציב 2019</t>
  </si>
  <si>
    <t>תקבולים ממשרד רווחה</t>
  </si>
  <si>
    <t xml:space="preserve">מענקים אחרים ממשרד הפנים </t>
  </si>
  <si>
    <t>סה"כ הכנסות לפני הנחות 
בארנונה וכיסוי גירעון נצבר</t>
  </si>
  <si>
    <t>מפעל מים</t>
  </si>
  <si>
    <t>סה"כ כלליות</t>
  </si>
  <si>
    <t>הוצאות בגין בחירות</t>
  </si>
  <si>
    <t>סה"כ הוצאות לפני הנחות 
בארנונה וכיסוי גירעון נצבר</t>
  </si>
  <si>
    <t>הוצאות לכיסוי גירעון נצבר</t>
  </si>
  <si>
    <t>סה"כ הוצאות  ללא מותנה</t>
  </si>
  <si>
    <t>הוצאה מותנית</t>
  </si>
  <si>
    <t>עודף(גרעון)</t>
  </si>
  <si>
    <t>שם הפרק</t>
  </si>
  <si>
    <t>תברואה</t>
  </si>
  <si>
    <t>שמירה ובטחון</t>
  </si>
  <si>
    <t>נכסים ציבוריים</t>
  </si>
  <si>
    <t>שרותים ממלכתיים</t>
  </si>
  <si>
    <t>חינוך</t>
  </si>
  <si>
    <t>בריאות</t>
  </si>
  <si>
    <t>נכסים</t>
  </si>
  <si>
    <t>סה"כ מפעלים</t>
  </si>
  <si>
    <t>מנהל כללי</t>
  </si>
  <si>
    <t>מנהל כספי</t>
  </si>
  <si>
    <t>סה"כ הנהלה וכלליות</t>
  </si>
  <si>
    <t>פיקוח עירוני</t>
  </si>
  <si>
    <t>דת</t>
  </si>
  <si>
    <t>תחבורה</t>
  </si>
  <si>
    <t>מס" משרות</t>
  </si>
  <si>
    <t>עלויות שכר</t>
  </si>
  <si>
    <t>מספר משרות</t>
  </si>
  <si>
    <t>הנהלת וכלליות</t>
  </si>
  <si>
    <t>נבחרים</t>
  </si>
  <si>
    <t>שירותים מקומיים</t>
  </si>
  <si>
    <t>תכנון ובנין עיר</t>
  </si>
  <si>
    <t>שירותים עירוניים שונים</t>
  </si>
  <si>
    <t>שירותים חקלאיים</t>
  </si>
  <si>
    <t xml:space="preserve">סה"כ שרותים מקומיים </t>
  </si>
  <si>
    <t>קליטת עליה</t>
  </si>
  <si>
    <t>איכות סביבה</t>
  </si>
  <si>
    <t>סה"כ שרותים ממלכתיים</t>
  </si>
  <si>
    <t>מפעלים</t>
  </si>
  <si>
    <t>בתי מטבחיים</t>
  </si>
  <si>
    <t>מפעלי ביוב</t>
  </si>
  <si>
    <t>גמלאים</t>
  </si>
  <si>
    <t>סה"כ כללי</t>
  </si>
  <si>
    <t>מספר חשבון</t>
  </si>
  <si>
    <t>סעיף תקציב</t>
  </si>
  <si>
    <t xml:space="preserve">הוצאות </t>
  </si>
  <si>
    <t>קידוד</t>
  </si>
  <si>
    <t>הסבר לטבלה 1</t>
  </si>
  <si>
    <t>הכנסות מארנונה הן עיקר ההכנסות העצמיות, המבטאות את תקבולי המועצה מארנונה.</t>
  </si>
  <si>
    <r>
      <t>א.</t>
    </r>
    <r>
      <rPr>
        <b/>
        <sz val="7"/>
        <rFont val="Arial"/>
        <family val="2"/>
      </rPr>
      <t xml:space="preserve">    </t>
    </r>
    <r>
      <rPr>
        <b/>
        <u/>
        <sz val="14"/>
        <rFont val="Arial"/>
        <family val="2"/>
      </rPr>
      <t>תקציב ההכנסות:</t>
    </r>
  </si>
  <si>
    <r>
      <t>1-</t>
    </r>
    <r>
      <rPr>
        <b/>
        <sz val="7"/>
        <rFont val="Arial"/>
        <family val="2"/>
      </rPr>
      <t xml:space="preserve">     </t>
    </r>
    <r>
      <rPr>
        <b/>
        <u/>
        <sz val="13"/>
        <rFont val="Arial"/>
        <family val="2"/>
      </rPr>
      <t>הכנסות עצמיות:</t>
    </r>
  </si>
  <si>
    <r>
      <t>2-</t>
    </r>
    <r>
      <rPr>
        <b/>
        <sz val="7"/>
        <rFont val="Arial"/>
        <family val="2"/>
      </rPr>
      <t xml:space="preserve">     </t>
    </r>
    <r>
      <rPr>
        <b/>
        <u/>
        <sz val="13"/>
        <rFont val="Arial"/>
        <family val="2"/>
      </rPr>
      <t>תקבולי ממשלה:</t>
    </r>
  </si>
  <si>
    <r>
      <t>ב.</t>
    </r>
    <r>
      <rPr>
        <b/>
        <sz val="7"/>
        <rFont val="Arial"/>
        <family val="2"/>
      </rPr>
      <t xml:space="preserve">     </t>
    </r>
    <r>
      <rPr>
        <b/>
        <u/>
        <sz val="14"/>
        <rFont val="Arial"/>
        <family val="2"/>
      </rPr>
      <t>תקציב הוצאות:</t>
    </r>
  </si>
  <si>
    <r>
      <t>1.</t>
    </r>
    <r>
      <rPr>
        <b/>
        <sz val="7"/>
        <rFont val="Arial"/>
        <family val="2"/>
      </rPr>
      <t xml:space="preserve">      </t>
    </r>
    <r>
      <rPr>
        <b/>
        <u/>
        <sz val="13"/>
        <rFont val="Arial"/>
        <family val="2"/>
      </rPr>
      <t>הוצאות כלליות:</t>
    </r>
  </si>
  <si>
    <r>
      <t>2.</t>
    </r>
    <r>
      <rPr>
        <b/>
        <sz val="7"/>
        <rFont val="Arial"/>
        <family val="2"/>
      </rPr>
      <t xml:space="preserve">      </t>
    </r>
    <r>
      <rPr>
        <b/>
        <u/>
        <sz val="13"/>
        <rFont val="Arial"/>
        <family val="2"/>
      </rPr>
      <t>הוצאות חינוך:</t>
    </r>
  </si>
  <si>
    <r>
      <t>3.</t>
    </r>
    <r>
      <rPr>
        <b/>
        <sz val="7"/>
        <rFont val="Arial"/>
        <family val="2"/>
      </rPr>
      <t xml:space="preserve">      </t>
    </r>
    <r>
      <rPr>
        <b/>
        <u/>
        <sz val="13"/>
        <rFont val="Arial"/>
        <family val="2"/>
      </rPr>
      <t>הוצאות רווחה:</t>
    </r>
  </si>
  <si>
    <r>
      <t>5.</t>
    </r>
    <r>
      <rPr>
        <b/>
        <sz val="7"/>
        <rFont val="Arial"/>
        <family val="2"/>
      </rPr>
      <t xml:space="preserve">      </t>
    </r>
    <r>
      <rPr>
        <b/>
        <u/>
        <sz val="13"/>
        <rFont val="Arial"/>
        <family val="2"/>
      </rPr>
      <t>הנחות בארנונה:</t>
    </r>
  </si>
  <si>
    <t xml:space="preserve">תוכן עניינים </t>
  </si>
  <si>
    <t xml:space="preserve">תיאור </t>
  </si>
  <si>
    <t xml:space="preserve">עמוד </t>
  </si>
  <si>
    <t>ריכוז תקציב לפי פרקים</t>
  </si>
  <si>
    <t>ריכוז נתוני תקציב לשנת 2020 מ.א עמק הירדן</t>
  </si>
  <si>
    <t>הצעת תקציב 2020</t>
  </si>
  <si>
    <t xml:space="preserve"> תקציב מקורי 2019</t>
  </si>
  <si>
    <t>תקציב מקורי 2019</t>
  </si>
  <si>
    <t xml:space="preserve">תחזית ביצוע 2019 </t>
  </si>
  <si>
    <t>ביצוע 2019</t>
  </si>
  <si>
    <t>תקציב לשנת 2020</t>
  </si>
  <si>
    <t xml:space="preserve">מספר קבוצה פנימית </t>
  </si>
  <si>
    <t xml:space="preserve"> תחזית ביצוע 2019</t>
  </si>
  <si>
    <t xml:space="preserve"> תקציב 2020 </t>
  </si>
  <si>
    <t xml:space="preserve">נבחרים , מנהל כללי , פנסיה </t>
  </si>
  <si>
    <t>שכר נבחרים</t>
  </si>
  <si>
    <t>רכישת מתנות</t>
  </si>
  <si>
    <t>רכב 643-32-401-ר.המועצה</t>
  </si>
  <si>
    <t>הוצ תקשורת</t>
  </si>
  <si>
    <t>קשרי חוץ-לישכה</t>
  </si>
  <si>
    <t>השתת.לאירגון המ"א</t>
  </si>
  <si>
    <t>שכר עבודה מבקר</t>
  </si>
  <si>
    <t>מבקר - הוצאות כלליות</t>
  </si>
  <si>
    <t>שכר מינהל כללי</t>
  </si>
  <si>
    <t>חומרי ניקיון-כללי</t>
  </si>
  <si>
    <t>ביטוח</t>
  </si>
  <si>
    <t>אירוח וכיבוד</t>
  </si>
  <si>
    <t>ספרות מקצועית ועתונות</t>
  </si>
  <si>
    <t>דמי חבר בארגונים</t>
  </si>
  <si>
    <t>רכב 7956909 מ.לישכה</t>
  </si>
  <si>
    <t>תקשורת ודיוור</t>
  </si>
  <si>
    <t>אינטרנט ומחשוב</t>
  </si>
  <si>
    <t>כרטיס תושב</t>
  </si>
  <si>
    <t>ניקיון מבנים-קבלני</t>
  </si>
  <si>
    <t>הוצאות שונות</t>
  </si>
  <si>
    <t>רכישת ציוד יסודי</t>
  </si>
  <si>
    <t>רכב 54397101-מנכ"ל</t>
  </si>
  <si>
    <t>רכב צוער 5300354</t>
  </si>
  <si>
    <t>63-18-238 עוזרת ר.המועצה</t>
  </si>
  <si>
    <t>מעמד האשה</t>
  </si>
  <si>
    <t>הסברה ויחסי צבור</t>
  </si>
  <si>
    <t>בחירות ברשות+וועדים</t>
  </si>
  <si>
    <t xml:space="preserve">מכרזים </t>
  </si>
  <si>
    <t xml:space="preserve">הוצאה מותנית בהקצאות </t>
  </si>
  <si>
    <t xml:space="preserve">השתתפות בהקצאות </t>
  </si>
  <si>
    <t xml:space="preserve">תמיכות </t>
  </si>
  <si>
    <t>ד.מועצה תקשורת מול תושבים</t>
  </si>
  <si>
    <t>פנסיה</t>
  </si>
  <si>
    <t>פנסיה-רצף זכויות</t>
  </si>
  <si>
    <t>הוצאות שנים קודמות</t>
  </si>
  <si>
    <t>נבחרים , מנהל כללי , פנסיה  סה"כ</t>
  </si>
  <si>
    <t xml:space="preserve">גזברות </t>
  </si>
  <si>
    <t>176-74-001 גזבר</t>
  </si>
  <si>
    <t>הוצאות עודפות</t>
  </si>
  <si>
    <t>רכישת ציוד</t>
  </si>
  <si>
    <t>שכר קופה ראשית</t>
  </si>
  <si>
    <t>שכר הנה"ח</t>
  </si>
  <si>
    <t>ספרות מקצועית</t>
  </si>
  <si>
    <t>מיכון ועיבוד נתונים</t>
  </si>
  <si>
    <t>ניהול עי גורמי חוץ</t>
  </si>
  <si>
    <t>יעוץ ביטוחי</t>
  </si>
  <si>
    <t>ניהול מחלקת גביה</t>
  </si>
  <si>
    <t>גזברות  סה"כ</t>
  </si>
  <si>
    <t>מינהל חינוך</t>
  </si>
  <si>
    <t>אגרת תלמידי חוץ-חנ"ר</t>
  </si>
  <si>
    <t>משרד החינוך פרויקטים מיוח</t>
  </si>
  <si>
    <t>תוכניות הפעלה מ"פיס</t>
  </si>
  <si>
    <t>שכר מינהל החינוך</t>
  </si>
  <si>
    <t>רכב 11673101 מ.החינוך</t>
  </si>
  <si>
    <t>דלק ושמנים 79-568-09</t>
  </si>
  <si>
    <t>מיכון ועבוד נתונים</t>
  </si>
  <si>
    <t>עבודות קבלנים/מיפוי בתי ס</t>
  </si>
  <si>
    <t xml:space="preserve">ערי חינוך </t>
  </si>
  <si>
    <t>בטיחות במוסדות חינוך</t>
  </si>
  <si>
    <t>חינוך פרויקטים</t>
  </si>
  <si>
    <t>העברת תקציבים</t>
  </si>
  <si>
    <t>רכב 7956809חשב החינוך</t>
  </si>
  <si>
    <t>שכר סל-תרבות</t>
  </si>
  <si>
    <t xml:space="preserve">תחזוקת מבנים </t>
  </si>
  <si>
    <t>מינהל חינוך סה"כ</t>
  </si>
  <si>
    <t>גנים</t>
  </si>
  <si>
    <t>גני ילדים-שכל"מ משה"ח</t>
  </si>
  <si>
    <t>לגנ"י ממשה"ח-תוספות ח"פ</t>
  </si>
  <si>
    <t>שכר עוזרות גננות</t>
  </si>
  <si>
    <t>ג.ע.מ ישובים</t>
  </si>
  <si>
    <t>הוצאות הפעלת גני ילדים בי</t>
  </si>
  <si>
    <t>אגרה בין רשויות גנ"י</t>
  </si>
  <si>
    <t>העברה לישובים גנ"י -משה"ח</t>
  </si>
  <si>
    <t>גנים סה"כ</t>
  </si>
  <si>
    <t>מעונות יום</t>
  </si>
  <si>
    <t>מהדרכות לגיל הרך</t>
  </si>
  <si>
    <t>מ.רווחה למעונות+צהרונים</t>
  </si>
  <si>
    <t>הוצאות שונות גיל הרך</t>
  </si>
  <si>
    <t>העב.מעונות וצהרונים מהתמ"</t>
  </si>
  <si>
    <t>מעונות יום סה"כ</t>
  </si>
  <si>
    <t>גנים ח"מ</t>
  </si>
  <si>
    <t>מרשויות לגני חנ"מ</t>
  </si>
  <si>
    <t>גן טיפולי חנ"מ-כלנית+רקפת</t>
  </si>
  <si>
    <t>שכר גן-טיפולי</t>
  </si>
  <si>
    <t>ניכוי גננת ע.משה"ח</t>
  </si>
  <si>
    <t>הוצאות שונות גן טיפולי</t>
  </si>
  <si>
    <t>גנים ח"מ סה"כ</t>
  </si>
  <si>
    <t>יסודי</t>
  </si>
  <si>
    <t>קרן קרב בתי ספר</t>
  </si>
  <si>
    <t>ניצנים-לכיתות א-ב</t>
  </si>
  <si>
    <t>ביה"ח דגניה משרד החינוך</t>
  </si>
  <si>
    <t>תקבולים ח"פ לבית החינוך</t>
  </si>
  <si>
    <t>מול גלעד משרד החינוך</t>
  </si>
  <si>
    <t>תקבולים ח"פ למול גלעד</t>
  </si>
  <si>
    <t>ממשה"ח לבית המעיין</t>
  </si>
  <si>
    <t>ממשה"ח לבית המעיין ח"פ</t>
  </si>
  <si>
    <t>אפיקי ירדן משרד החינוך</t>
  </si>
  <si>
    <t>תקבולים ח"פ לאפיקי ירדן</t>
  </si>
  <si>
    <t>כנרת משרד החינוך</t>
  </si>
  <si>
    <t>תקבולים ח"פ לבי"ס כנרת</t>
  </si>
  <si>
    <t>נופי ארבל משרד החינוך</t>
  </si>
  <si>
    <t>תקבולים ח"פ לנופי ארבל</t>
  </si>
  <si>
    <t>משה"ח ל"צמח בראשית"</t>
  </si>
  <si>
    <t>בי"ס - החופש הגדול</t>
  </si>
  <si>
    <t>בתי ספר של החופש הגדול</t>
  </si>
  <si>
    <t>קר"ב בבתי-הספר</t>
  </si>
  <si>
    <t>השתתפות המועצה לבתי הספר</t>
  </si>
  <si>
    <t>העב.תקצוב משה"ח לבה"ס</t>
  </si>
  <si>
    <t>שכר בית חינוך-דגניה</t>
  </si>
  <si>
    <t>שכר -מול גלעד</t>
  </si>
  <si>
    <t>שכר "בית המעיין"</t>
  </si>
  <si>
    <t>שכר -אפיקי הירדן</t>
  </si>
  <si>
    <t>שכר -כנרת "נעמי שמר"</t>
  </si>
  <si>
    <t>שכר נופי ארבל</t>
  </si>
  <si>
    <t>שכ"ד ל"צמח בראשית"</t>
  </si>
  <si>
    <t>הפעלת "צמח בראשית"</t>
  </si>
  <si>
    <t>תקשוב בתי ספר</t>
  </si>
  <si>
    <t>יסודי סה"כ</t>
  </si>
  <si>
    <t>חינוך מיוחד</t>
  </si>
  <si>
    <t>סייעות שילוב בבתי ספר</t>
  </si>
  <si>
    <t>אגרה מרשויות לבי"ס שחף</t>
  </si>
  <si>
    <t>הפרשי שכר מבי"ס שחף</t>
  </si>
  <si>
    <t>סייעות כיתתיות בי"ס שחף</t>
  </si>
  <si>
    <t>שרתים + מזכירים שחף</t>
  </si>
  <si>
    <t>ממשה"ח לשחף - ש. נוספים</t>
  </si>
  <si>
    <t>מתי"א משרד החינוך</t>
  </si>
  <si>
    <t>ז.ממשה"ח בי"ס למחוננים</t>
  </si>
  <si>
    <t>אגרה בין רשותי-חנ"מ</t>
  </si>
  <si>
    <t>סייעות כללי -שכר</t>
  </si>
  <si>
    <t>סייעות קבלני -רפואי</t>
  </si>
  <si>
    <t>שכר סייעות שחף</t>
  </si>
  <si>
    <t>העב.רשויות+משה"ח בי"ס שחף</t>
  </si>
  <si>
    <t>שכ"ע שחף שרתים+מזכירות</t>
  </si>
  <si>
    <t>שכ"ע מתי"א</t>
  </si>
  <si>
    <t>שונות מתי"א</t>
  </si>
  <si>
    <t>העב.ממשה"ח לבי"ס למחוננים</t>
  </si>
  <si>
    <t>חינוך מיוחד סה"כ</t>
  </si>
  <si>
    <t>שירותים נוספים בחינוך</t>
  </si>
  <si>
    <t>השתת.למדע כיתות א-ח</t>
  </si>
  <si>
    <t>סל תרבות</t>
  </si>
  <si>
    <t>מ.תחבורה לפעילות זה"ב</t>
  </si>
  <si>
    <t>פעילות מדע א-ח</t>
  </si>
  <si>
    <t>סל תרבות הצגות ושונות</t>
  </si>
  <si>
    <t>פעילות זה"ב במוס"ח</t>
  </si>
  <si>
    <t>שירותים נוספים בחינוך סה"כ</t>
  </si>
  <si>
    <t xml:space="preserve">תיכון בית ירח </t>
  </si>
  <si>
    <t>השתת.בית -ירח לשכ"ע</t>
  </si>
  <si>
    <t>ממשה"ח מית"ר בית-ירח</t>
  </si>
  <si>
    <t>ממשה"ח לבית-ירח לשונות</t>
  </si>
  <si>
    <t>אגרה בין רשויות - רגיל</t>
  </si>
  <si>
    <t>שכר בית-ירח</t>
  </si>
  <si>
    <t>העברת תקציבים בית ירח</t>
  </si>
  <si>
    <t>תיכון בית ירח  סה"כ</t>
  </si>
  <si>
    <t>אבטחת מוס"ח</t>
  </si>
  <si>
    <t>ממשה"ח לקב"ט</t>
  </si>
  <si>
    <t>השתת.משטרה לאבטחת מוס"ח</t>
  </si>
  <si>
    <t>שכר קב"ט מוס"ח</t>
  </si>
  <si>
    <t>רכב 6885284 קב"ט מוס"ח</t>
  </si>
  <si>
    <t>אבטחת מוס"ח סה"כ</t>
  </si>
  <si>
    <t>שפ"ח</t>
  </si>
  <si>
    <t>שרות פסיכולוגי מיוחד</t>
  </si>
  <si>
    <t>שרות פסיכולוגי חינוכי</t>
  </si>
  <si>
    <t>לשפ"ח פ.מעגן+עידוד</t>
  </si>
  <si>
    <t>שכר שפ"ח</t>
  </si>
  <si>
    <t>קבלני שפ"ח פ.עידוד+מעגן</t>
  </si>
  <si>
    <t>שפ"ח הוצאות</t>
  </si>
  <si>
    <t>הצטיידות חדרי שלווה</t>
  </si>
  <si>
    <t>שפ"ח סה"כ</t>
  </si>
  <si>
    <t>קב"ס</t>
  </si>
  <si>
    <t>משה"ח-למניעת נשירה</t>
  </si>
  <si>
    <t>קבלני למניעת נשירה</t>
  </si>
  <si>
    <t>קב"ס הוצאות כלליות</t>
  </si>
  <si>
    <t>קב"ס סה"כ</t>
  </si>
  <si>
    <t xml:space="preserve">הסעות </t>
  </si>
  <si>
    <t>הסעות תלמידים</t>
  </si>
  <si>
    <t>הסעות מורים</t>
  </si>
  <si>
    <t>הסעות חינוך מיוחד</t>
  </si>
  <si>
    <t>הסעות ח"ר-קבלני</t>
  </si>
  <si>
    <t>הסעות תלמידים צהובים</t>
  </si>
  <si>
    <t>הסעות חנ"מ-קבלנים</t>
  </si>
  <si>
    <t>הסעות  סה"כ</t>
  </si>
  <si>
    <t xml:space="preserve">תרבות </t>
  </si>
  <si>
    <t>מ.תרבות למקהלה+"קולות ירד</t>
  </si>
  <si>
    <t>מקהלה</t>
  </si>
  <si>
    <t>מועדון זמר</t>
  </si>
  <si>
    <t>טיול 50 (+) (-)</t>
  </si>
  <si>
    <t>צוותא עמה"י</t>
  </si>
  <si>
    <t>תזמורת מנדולינות</t>
  </si>
  <si>
    <t>מכרטיסי קיץ גדול</t>
  </si>
  <si>
    <t>מוסיקה ומחול</t>
  </si>
  <si>
    <t>משה"ח-לתרבות יהודית</t>
  </si>
  <si>
    <t>מועדון תאטרון לילדים</t>
  </si>
  <si>
    <t>מנויי מועדון התיאטרון</t>
  </si>
  <si>
    <t>מכרטיסי מפגשי ספרות</t>
  </si>
  <si>
    <t>ספרות</t>
  </si>
  <si>
    <t>מ.תרבות לקיץ גדול</t>
  </si>
  <si>
    <t>מ.תרבות לפגשי ספרות</t>
  </si>
  <si>
    <t>מכרטיסי כנרת של אור</t>
  </si>
  <si>
    <t>לפסטיבל כנרת של אור</t>
  </si>
  <si>
    <t>מכירת כרטיסים פסטיבל עין</t>
  </si>
  <si>
    <t>פסטיבל עין גב השתתפ מוסדו</t>
  </si>
  <si>
    <t>פסטיבל עין גב - משרדי ממש</t>
  </si>
  <si>
    <t>קולות ירדן</t>
  </si>
  <si>
    <t>להקת תיאטרון קהילתי</t>
  </si>
  <si>
    <t>רכב 192-02-901 תרבות</t>
  </si>
  <si>
    <t>פרסום תוכנית שנתית וחודשי</t>
  </si>
  <si>
    <t>מקהלת עמה"י-שכר קובע</t>
  </si>
  <si>
    <t>מקהלת עמה"י</t>
  </si>
  <si>
    <t>פעילות תרבותי במרחב המועצ</t>
  </si>
  <si>
    <t>צוותא עמק הירדן</t>
  </si>
  <si>
    <t>מפגש ספרות</t>
  </si>
  <si>
    <t>קיץ גדול-מחיר קטן</t>
  </si>
  <si>
    <t>מועדון זמר אומנים וכלליות</t>
  </si>
  <si>
    <t>תרבות יהודית</t>
  </si>
  <si>
    <t>מועדון התאטרון</t>
  </si>
  <si>
    <t>מועדון תאטרון ילדים</t>
  </si>
  <si>
    <t>פסטיבל עין גב</t>
  </si>
  <si>
    <t>מסע רחוק</t>
  </si>
  <si>
    <t>הפקת ארועים</t>
  </si>
  <si>
    <t>פסטיבל כנרת של אור</t>
  </si>
  <si>
    <t>פסטיבל "האגם"</t>
  </si>
  <si>
    <t>פסטיבל הבננה</t>
  </si>
  <si>
    <t>טקסים תרבות</t>
  </si>
  <si>
    <t>תרבות  סה"כ</t>
  </si>
  <si>
    <t xml:space="preserve">ספריה </t>
  </si>
  <si>
    <t>הכנסות פעילות הספריה</t>
  </si>
  <si>
    <t>מ.התרבות לספריות</t>
  </si>
  <si>
    <t>שכר ספריה אזורית</t>
  </si>
  <si>
    <t>רכישות ספרות מ.תרבות</t>
  </si>
  <si>
    <t>פעילות בספריה</t>
  </si>
  <si>
    <t>ספריה רכישת ציוד</t>
  </si>
  <si>
    <t>ספריה  סה"כ</t>
  </si>
  <si>
    <t>יד לבנים</t>
  </si>
  <si>
    <t>הכנ.מופעים+שכ"ד ביד-לבנים</t>
  </si>
  <si>
    <t>משכורת יד לבנים</t>
  </si>
  <si>
    <t>חשמל בית יד לבנים</t>
  </si>
  <si>
    <t>בית יד לבנים תחזוקה ונקיו</t>
  </si>
  <si>
    <t xml:space="preserve">יד לבנים הנהלה וכלליות </t>
  </si>
  <si>
    <t>יד לבנים סה"כ</t>
  </si>
  <si>
    <t>מוזיקה</t>
  </si>
  <si>
    <t>מקהלת פעמון</t>
  </si>
  <si>
    <t>מוסיקה שכל</t>
  </si>
  <si>
    <t>הכנ.מוזיקה-"ניגונים"</t>
  </si>
  <si>
    <t>הכנסות ממכירת ציוד</t>
  </si>
  <si>
    <t>משרד החינוך מוסיקה</t>
  </si>
  <si>
    <t>שכר מקהלת פעמון</t>
  </si>
  <si>
    <t>שכר מינהל המוזיקה</t>
  </si>
  <si>
    <t>שכר מורי מוזיקה</t>
  </si>
  <si>
    <t>השתלמות+ספרות מקצועית</t>
  </si>
  <si>
    <t>רכב 7957309-מ.מוזיקה</t>
  </si>
  <si>
    <t>אחזקת כלים - תקונים</t>
  </si>
  <si>
    <t>רכישת ציוד מוסיקה</t>
  </si>
  <si>
    <t>שכר מורים מדריכים</t>
  </si>
  <si>
    <t>שכר מורים "ניגונים"</t>
  </si>
  <si>
    <t>מופעים+ארועי חשיפה</t>
  </si>
  <si>
    <t>מלגות לתלמידים</t>
  </si>
  <si>
    <t>מוזיקה סה"כ</t>
  </si>
  <si>
    <t>אולפן מחול</t>
  </si>
  <si>
    <t>מחול שכל</t>
  </si>
  <si>
    <t>מחול-השכרת תלבושות</t>
  </si>
  <si>
    <t>מחול השתתפ. מוסדות</t>
  </si>
  <si>
    <t>שכר מחול</t>
  </si>
  <si>
    <t>שכ"ד אולמות לחוגים-בשלוחו</t>
  </si>
  <si>
    <t>השתלמויות מחול</t>
  </si>
  <si>
    <t>אביזרי עבודת מחול</t>
  </si>
  <si>
    <t>שכ"ע קבלני מורי מחול</t>
  </si>
  <si>
    <t>הפקת מופעים</t>
  </si>
  <si>
    <t>אולפן מחול סה"כ</t>
  </si>
  <si>
    <t>נוער</t>
  </si>
  <si>
    <t>חוג לכל ילד-מהורים</t>
  </si>
  <si>
    <t>ממוסדות-חוג לכל ילד</t>
  </si>
  <si>
    <t>נעורים-השתלמויות</t>
  </si>
  <si>
    <t>נעורים הסעות</t>
  </si>
  <si>
    <t>פרויקטים מיוחדים</t>
  </si>
  <si>
    <t>נעורים נסיעה לפולין</t>
  </si>
  <si>
    <t>משרד החינוך נעורים</t>
  </si>
  <si>
    <t>פעילות אזורית א-ו</t>
  </si>
  <si>
    <t>פעילות אזורית ז-י"ב</t>
  </si>
  <si>
    <t>תיאטרון נוער</t>
  </si>
  <si>
    <t>תחזוקה</t>
  </si>
  <si>
    <t>רכב 95-156-13הנוער</t>
  </si>
  <si>
    <t>עבודת מדריכים באזור</t>
  </si>
  <si>
    <t>נוער עובד ולומד</t>
  </si>
  <si>
    <t>לוועדים-השתת.שכר מדריך</t>
  </si>
  <si>
    <t>שכר-חוג לכל ילד</t>
  </si>
  <si>
    <t>הפעלת-חוג לכל ילד</t>
  </si>
  <si>
    <t>תיאטרונוער</t>
  </si>
  <si>
    <t>נוער סה"כ</t>
  </si>
  <si>
    <t>ספורט</t>
  </si>
  <si>
    <t>משרדי ממשלה - ספורט</t>
  </si>
  <si>
    <t>התעמלות</t>
  </si>
  <si>
    <t>התעמלות השת מוסדות</t>
  </si>
  <si>
    <t>מ.ספורט להתעמלות</t>
  </si>
  <si>
    <t>אתלטיקה</t>
  </si>
  <si>
    <t>אתלטיקה השתתפות מוסדות</t>
  </si>
  <si>
    <t>מ.ספורט לאתלטיקה</t>
  </si>
  <si>
    <t>טניס</t>
  </si>
  <si>
    <t>שחיה</t>
  </si>
  <si>
    <t xml:space="preserve">שחיה השתתפות מוסדות </t>
  </si>
  <si>
    <t>כדורעף</t>
  </si>
  <si>
    <t>כדור עף השתתפות מוסדות</t>
  </si>
  <si>
    <t>מ.ספורט לכ"ע בבה"ס</t>
  </si>
  <si>
    <t>כדור סל</t>
  </si>
  <si>
    <t>כדור סל השתתפות מוסדות</t>
  </si>
  <si>
    <t>כדור רגל</t>
  </si>
  <si>
    <t>כדורגל ממ.ההימורים</t>
  </si>
  <si>
    <t>מ.הספורט לכ"ג</t>
  </si>
  <si>
    <t>ריצה-גביה ממשתתפים</t>
  </si>
  <si>
    <t>כדור מים</t>
  </si>
  <si>
    <t>כדור מים השתתפות מוסדות</t>
  </si>
  <si>
    <t>מ.הימורים ל"אתנה"</t>
  </si>
  <si>
    <t>ג'ודו הישגים</t>
  </si>
  <si>
    <t>טריאתלון-משרד הספורט</t>
  </si>
  <si>
    <t>אופניים</t>
  </si>
  <si>
    <t>חץ וקשת</t>
  </si>
  <si>
    <t>אייקי - קרב מגע</t>
  </si>
  <si>
    <t>זוזו קטן</t>
  </si>
  <si>
    <t>זו זו</t>
  </si>
  <si>
    <t>כדור רשת</t>
  </si>
  <si>
    <t>הכנ."בשביל ישראל"</t>
  </si>
  <si>
    <t>ממשתתפי חוג קיאקים</t>
  </si>
  <si>
    <t>השתתפות שונים בקאיקים</t>
  </si>
  <si>
    <t>מ.הספורט לקיאקים+מצוינות</t>
  </si>
  <si>
    <t>דרגון</t>
  </si>
  <si>
    <t>משרד החינוך ימיה</t>
  </si>
  <si>
    <t>מינהל ספורט</t>
  </si>
  <si>
    <t>שכ"ד לאולמות אימון</t>
  </si>
  <si>
    <t>חשמל</t>
  </si>
  <si>
    <t>ביטוח מבנה + ספורטאים</t>
  </si>
  <si>
    <t>השתלמויות מאמני ספורט</t>
  </si>
  <si>
    <t>רכב 3663165 מ.ספורט</t>
  </si>
  <si>
    <t>נגרר-ספורט 6269000</t>
  </si>
  <si>
    <t xml:space="preserve">עבודה קבלנית ספורט </t>
  </si>
  <si>
    <t>השתתפיות בספורט</t>
  </si>
  <si>
    <t>העב.מסל הספורט לפעילויות</t>
  </si>
  <si>
    <t>שכר התעמלות</t>
  </si>
  <si>
    <t>התעמלות הסעות קבלנים</t>
  </si>
  <si>
    <t>התעמלות הסעות</t>
  </si>
  <si>
    <t>התעמלות כלליות</t>
  </si>
  <si>
    <t xml:space="preserve">התעמלות שכר קלבניות </t>
  </si>
  <si>
    <t>שכר אתלטיקה</t>
  </si>
  <si>
    <t>אתלטיקה הסעות קבלנים</t>
  </si>
  <si>
    <t>אתלטיקה הסעות</t>
  </si>
  <si>
    <t>אתלטיקה כלליות</t>
  </si>
  <si>
    <t>שכר מאמני טניס</t>
  </si>
  <si>
    <t>הסעות לטניס</t>
  </si>
  <si>
    <t>טניס כלליות</t>
  </si>
  <si>
    <t xml:space="preserve">טניס שכר קבלניות </t>
  </si>
  <si>
    <t xml:space="preserve">טניס מתקנים </t>
  </si>
  <si>
    <t>שכר מאמני שחיה</t>
  </si>
  <si>
    <t>שחיה-הסעות קבלני</t>
  </si>
  <si>
    <t>שחיה-הסעות "צהובים"</t>
  </si>
  <si>
    <t>שחיה כלליות</t>
  </si>
  <si>
    <t>שחיה מתקנים</t>
  </si>
  <si>
    <t>שכר כדורעף</t>
  </si>
  <si>
    <t>כדור עף הסעות קבלנים</t>
  </si>
  <si>
    <t>כדור עף הסעות</t>
  </si>
  <si>
    <t>כדור-עף כלליות</t>
  </si>
  <si>
    <t>כדור-עף מתקנים</t>
  </si>
  <si>
    <t>שכר כדורסל</t>
  </si>
  <si>
    <t>כדור סל הסעות קבלנים</t>
  </si>
  <si>
    <t>כדור סל הסעות</t>
  </si>
  <si>
    <t>כדורסל כלליות</t>
  </si>
  <si>
    <t>קבלני-מאמני כ"ס</t>
  </si>
  <si>
    <t>כדור סל מתקנים</t>
  </si>
  <si>
    <t>שכר מאמני כ"ג</t>
  </si>
  <si>
    <t>כדור רגל הסעות קבלנים</t>
  </si>
  <si>
    <t>כדור רגל הסעות צהובים</t>
  </si>
  <si>
    <t>כ"ג-ציוד ושונות</t>
  </si>
  <si>
    <t xml:space="preserve">כדור רגל מתקנים </t>
  </si>
  <si>
    <t>ריצה-שכר</t>
  </si>
  <si>
    <t>אימון קבלני לריצה</t>
  </si>
  <si>
    <t>ריצה-הוצ.שונות</t>
  </si>
  <si>
    <t>שכר כדורמים</t>
  </si>
  <si>
    <t>כדור מים הסעות קבלנים</t>
  </si>
  <si>
    <t>כדור מים הסעות</t>
  </si>
  <si>
    <t>כדור-מים כלליות</t>
  </si>
  <si>
    <t>מאמני כדור-מים קבלני</t>
  </si>
  <si>
    <t xml:space="preserve">כדור-מים מתקנים </t>
  </si>
  <si>
    <t>שכר "אתנה"</t>
  </si>
  <si>
    <t>הסעות "אתנה"</t>
  </si>
  <si>
    <t>כלליות "אתנה"</t>
  </si>
  <si>
    <t>טריאתלון</t>
  </si>
  <si>
    <t>קבלני לג'ודו הישגי</t>
  </si>
  <si>
    <t>שכר חוג שייט</t>
  </si>
  <si>
    <t>הוצ.חוג אופניים</t>
  </si>
  <si>
    <t>חוג "חץ וקשת"</t>
  </si>
  <si>
    <t>שכר זוזו קטן</t>
  </si>
  <si>
    <t>שכר זוזו רגיל</t>
  </si>
  <si>
    <t xml:space="preserve">ספורט לחיים </t>
  </si>
  <si>
    <t>מרוץ העצמאות</t>
  </si>
  <si>
    <t xml:space="preserve">העברה לשונים </t>
  </si>
  <si>
    <t>כדור סל בכיף</t>
  </si>
  <si>
    <t>שכר מאמני אייקי</t>
  </si>
  <si>
    <t>הסעות אייקי</t>
  </si>
  <si>
    <t>שכר פרחי ספורט</t>
  </si>
  <si>
    <t>פרחי ספורט כלליות</t>
  </si>
  <si>
    <t>קבוצת "הולכות בשביל"</t>
  </si>
  <si>
    <t>שכר מינהל ימיה</t>
  </si>
  <si>
    <t>תחזוקה+ניקיון</t>
  </si>
  <si>
    <t>אחזקת טרקטור5950100</t>
  </si>
  <si>
    <t>טרקטור 5950100 ימיה</t>
  </si>
  <si>
    <t>נגרר+עגלות ימיה</t>
  </si>
  <si>
    <t>שכ"ע קייאקים</t>
  </si>
  <si>
    <t>הסעות קבלנים</t>
  </si>
  <si>
    <t>ציוד וחומרים פעילות לקיאק</t>
  </si>
  <si>
    <t>ספורט סה"כ</t>
  </si>
  <si>
    <t xml:space="preserve">מפעלי ספורט </t>
  </si>
  <si>
    <t>הקפת הכנרת באופניים</t>
  </si>
  <si>
    <t>מ.ספורט להקפת הכנרת</t>
  </si>
  <si>
    <t>צליחת הכנרת</t>
  </si>
  <si>
    <t>מ.הספורט לצליחת הכנרת</t>
  </si>
  <si>
    <t>שכר צליחת הכנרת</t>
  </si>
  <si>
    <t>שכר הקפת הכנרת</t>
  </si>
  <si>
    <t>הקפת הכנרת באפניים</t>
  </si>
  <si>
    <t>מפעלי ספורט  סה"כ</t>
  </si>
  <si>
    <t xml:space="preserve">תחנה </t>
  </si>
  <si>
    <t>תחנה דמי טיפולים</t>
  </si>
  <si>
    <t>שכר תחנה ליעוץ</t>
  </si>
  <si>
    <t>שרותי נקיון</t>
  </si>
  <si>
    <t>ציוד משרדי וטיפולי</t>
  </si>
  <si>
    <t>רכב 441-92-701-מ.תחנה</t>
  </si>
  <si>
    <t>שכר פסיכולוגים</t>
  </si>
  <si>
    <t>תחנה  סה"כ</t>
  </si>
  <si>
    <t>פורום מזכירים ורכזי רווחה</t>
  </si>
  <si>
    <t>הכנסות-י"ע בקיבוצים</t>
  </si>
  <si>
    <t>שכר עובדי המחלקה</t>
  </si>
  <si>
    <t>פעולות אירגוניות+מחשוב המ</t>
  </si>
  <si>
    <t>בטחון עובדים- מאבטחים</t>
  </si>
  <si>
    <t>כ"א לחינוך המיוחד</t>
  </si>
  <si>
    <t>רכז ועדת חוק סיעוד</t>
  </si>
  <si>
    <t xml:space="preserve">סל בטיחות בסיסי </t>
  </si>
  <si>
    <t>סיוע למשפחות עם ילדי</t>
  </si>
  <si>
    <t>השת.פונים שרות לילד ונער</t>
  </si>
  <si>
    <t>יצירת קשר ילדים-הורים</t>
  </si>
  <si>
    <t>בדיקות פסיכולוגיות</t>
  </si>
  <si>
    <t>מועדונים לזקנים</t>
  </si>
  <si>
    <t xml:space="preserve">סיוע לניצולי שואה </t>
  </si>
  <si>
    <t>ק.תומכת נצולי שואה</t>
  </si>
  <si>
    <t>מרכזי ועדות -חוק סיעוד</t>
  </si>
  <si>
    <t xml:space="preserve">טיפול בא.ותיק בסיכון </t>
  </si>
  <si>
    <t xml:space="preserve">שירותים לניצולי שואה </t>
  </si>
  <si>
    <t xml:space="preserve">מועדונים -א.ותיק </t>
  </si>
  <si>
    <t>טיפול בקהילה א.ותיק</t>
  </si>
  <si>
    <t>השת.פונים שרות לזקן</t>
  </si>
  <si>
    <t>ז.מפונים למרכזי יום לזקן</t>
  </si>
  <si>
    <t>מסגרות יומיות א.ותיק</t>
  </si>
  <si>
    <t>השתת.פונים ש.למפגר</t>
  </si>
  <si>
    <t>סידור במעונות= מש"ה</t>
  </si>
  <si>
    <t>הפעלת מעונות ממשלתיים</t>
  </si>
  <si>
    <t>השתת.פונים למ.לאוטיסטים</t>
  </si>
  <si>
    <t>טיפול בהורים ובילדיהם</t>
  </si>
  <si>
    <t>מ.יום ותעסוקה לבוגרי</t>
  </si>
  <si>
    <t>מ.יום שיקומי-אוטיסט</t>
  </si>
  <si>
    <t xml:space="preserve">מועדוניות לילדים </t>
  </si>
  <si>
    <t>מ.יום טיפולי -מש"ה</t>
  </si>
  <si>
    <t>מ. יום אימוני-מש"ה</t>
  </si>
  <si>
    <t>נופשונים -מש"ה</t>
  </si>
  <si>
    <t>הסעות למ. יום-מש"ה</t>
  </si>
  <si>
    <t>השת. פונים שרות לנכה</t>
  </si>
  <si>
    <t>אחזקת נכים בפנימיות</t>
  </si>
  <si>
    <t>הסעות למ. יום שיקומיים</t>
  </si>
  <si>
    <t>ליווי למ.יום שיקומיים</t>
  </si>
  <si>
    <t>נופשונים להבראה</t>
  </si>
  <si>
    <t>שיקום נכים בקהילה</t>
  </si>
  <si>
    <t>נוער במצוקה</t>
  </si>
  <si>
    <t>מקלטים לנערות</t>
  </si>
  <si>
    <t>ת.לאומית נוער וצעיר</t>
  </si>
  <si>
    <t xml:space="preserve">נפגעות תקיפה מינית </t>
  </si>
  <si>
    <t xml:space="preserve">יתד תוכ' לצעיר </t>
  </si>
  <si>
    <t>יתד -סל גמיש</t>
  </si>
  <si>
    <t xml:space="preserve">יתד-תוכנית תעסוקה </t>
  </si>
  <si>
    <t xml:space="preserve">טיפול בנערות במצוקה </t>
  </si>
  <si>
    <t>מ.רווחה לדירי רחוב</t>
  </si>
  <si>
    <t>השת.פונים להתמכרויות</t>
  </si>
  <si>
    <t>התמכרויות - חוץ ביתי</t>
  </si>
  <si>
    <t>בדיקות סמים וסיוע</t>
  </si>
  <si>
    <t>צח"י צפון ועוטף עזה</t>
  </si>
  <si>
    <t>הסעות במועצות אזוריות</t>
  </si>
  <si>
    <t>ילדים במצוקה עולים</t>
  </si>
  <si>
    <t xml:space="preserve">טיפול בעולים א.ותיק </t>
  </si>
  <si>
    <t>שכר עו"ס+מינהל רווחה</t>
  </si>
  <si>
    <t>רכב 7957409 מ.רווחה</t>
  </si>
  <si>
    <t>יחידת התנדבות</t>
  </si>
  <si>
    <t>רכישת ציוד+מיגון</t>
  </si>
  <si>
    <t>מחשוב מחלקת רווחה</t>
  </si>
  <si>
    <t>מקלטים</t>
  </si>
  <si>
    <t>יצירת קשר הורים-ילדי</t>
  </si>
  <si>
    <t>מועדונים לזקנים+מופת</t>
  </si>
  <si>
    <t>השתת.לעמותת המייסדים</t>
  </si>
  <si>
    <t>סידור במעונות- מש"ה</t>
  </si>
  <si>
    <t>מ. יום שיקומי לאוטיסט</t>
  </si>
  <si>
    <t>מ.יום אימוני-מש"ה</t>
  </si>
  <si>
    <t>מועדון חברתי-מש"ה</t>
  </si>
  <si>
    <t>הסעות למ.יום-מש"ה</t>
  </si>
  <si>
    <t>הסעות למ. יום שקומיים</t>
  </si>
  <si>
    <t>לווי למעונות יום שיקומיים</t>
  </si>
  <si>
    <t>חלופה למ. יום שיקומי</t>
  </si>
  <si>
    <t>מועדונים לעיוור</t>
  </si>
  <si>
    <t>טיפול בדריי רחוב</t>
  </si>
  <si>
    <t>השתת.ל"מעברים"</t>
  </si>
  <si>
    <t>צח"י צפון</t>
  </si>
  <si>
    <t>משפחות עולים במצוקה</t>
  </si>
  <si>
    <t>רווחה סה"כ</t>
  </si>
  <si>
    <t>ביתנו</t>
  </si>
  <si>
    <t>ביתנו ממשלה</t>
  </si>
  <si>
    <t>שכר-המייסדים "ביתנו"</t>
  </si>
  <si>
    <t>השתת.ל"ביתנו"</t>
  </si>
  <si>
    <t>ביתנו סה"כ</t>
  </si>
  <si>
    <t xml:space="preserve"> אחזקה כללית </t>
  </si>
  <si>
    <t>השתת.בגינון מתחם המועצה</t>
  </si>
  <si>
    <t>ממונה בטיחות</t>
  </si>
  <si>
    <t>אחז כבישים-ותחנות</t>
  </si>
  <si>
    <t>גינון חזות המועצה</t>
  </si>
  <si>
    <t>ניקיון חזות המועצה</t>
  </si>
  <si>
    <t>דמי חכירה</t>
  </si>
  <si>
    <t>שכר רכז מיחשוב</t>
  </si>
  <si>
    <t xml:space="preserve"> אחזקה כללית  סה"כ</t>
  </si>
  <si>
    <t xml:space="preserve">אגף  ישובים </t>
  </si>
  <si>
    <t>הכנסות ממשתתפי פעילויות-צ</t>
  </si>
  <si>
    <t>מחטיבה להתיישבות חברה וקל</t>
  </si>
  <si>
    <t>מחטה"ל לאגף ישובים</t>
  </si>
  <si>
    <t xml:space="preserve">משרד לפיתוח נגב לגליל </t>
  </si>
  <si>
    <t xml:space="preserve">משרד הביטחון </t>
  </si>
  <si>
    <t xml:space="preserve">השת" החברה לפיתוח </t>
  </si>
  <si>
    <t>ממשתתפים ליעוצי צמ"ד</t>
  </si>
  <si>
    <t>החטיבה להיתיישבות לצמ"ד</t>
  </si>
  <si>
    <t>השתת.הסוכנות היהודית</t>
  </si>
  <si>
    <t>אולפן קליטה</t>
  </si>
  <si>
    <t>קליטת עליה מש. הקליטה</t>
  </si>
  <si>
    <t>מ.ממשלה לרכזת מידע</t>
  </si>
  <si>
    <t>שכר  א.יישובים</t>
  </si>
  <si>
    <t>רכב 51431501-מנהל פיתוח</t>
  </si>
  <si>
    <t xml:space="preserve">עבודה קבלנית אגף ישובים </t>
  </si>
  <si>
    <t>פרסום-שווק ומיתוג ישובים</t>
  </si>
  <si>
    <t>מרכז מידע</t>
  </si>
  <si>
    <t>שכר מזכירת אגף ישובים</t>
  </si>
  <si>
    <t>שכר מנהל "צעירים"</t>
  </si>
  <si>
    <t>ציוד משרדי "צעירים"</t>
  </si>
  <si>
    <t>מנהל "צעירים" 7957109</t>
  </si>
  <si>
    <t>פעילות "צעירים"</t>
  </si>
  <si>
    <t>שכר מנהלת צמ"ד</t>
  </si>
  <si>
    <t>רכב צמ"ד 3829931</t>
  </si>
  <si>
    <t>פרסום ושיווק</t>
  </si>
  <si>
    <t>יעוץ+הדרכות ליישובים</t>
  </si>
  <si>
    <t>פעילות צמ"ד -מימון חטה"ל</t>
  </si>
  <si>
    <t>שכר קליטה</t>
  </si>
  <si>
    <t>מחלקת קליטה כלליות</t>
  </si>
  <si>
    <t>העברה לישובים מהסוכנות-לע</t>
  </si>
  <si>
    <t>אגף  ישובים  סה"כ</t>
  </si>
  <si>
    <t xml:space="preserve">ארנונה ומיסוי ועדים </t>
  </si>
  <si>
    <t>ארנונה כללית פיגורים</t>
  </si>
  <si>
    <t>מיסי ועדים מקומיים</t>
  </si>
  <si>
    <t>אגרת עיקול</t>
  </si>
  <si>
    <t>הנחות מימון ארנונה</t>
  </si>
  <si>
    <t>גביית מסי ועד מקומי</t>
  </si>
  <si>
    <t>הנחות חוק+וועדה לארנונה</t>
  </si>
  <si>
    <t>ארנונה ומיסוי ועדים  סה"כ</t>
  </si>
  <si>
    <t xml:space="preserve">בריאות </t>
  </si>
  <si>
    <t>שכר רכזת בריאות</t>
  </si>
  <si>
    <t>פעילות בריאות במרחב המועצ</t>
  </si>
  <si>
    <t>בריאות  סה"כ</t>
  </si>
  <si>
    <t xml:space="preserve">הנדסה </t>
  </si>
  <si>
    <t>אגרות רשיונות בניה</t>
  </si>
  <si>
    <t>קנסות מפסקי דין</t>
  </si>
  <si>
    <t>שכר הנדסה+וועדת בינוי</t>
  </si>
  <si>
    <t>116-99-301רכב לסגן מהנדס</t>
  </si>
  <si>
    <t>פרסום ותמלול</t>
  </si>
  <si>
    <t xml:space="preserve">מיכון ועיבוד נתונים ( קומפלוט ) </t>
  </si>
  <si>
    <t>עבודות קבלנויות</t>
  </si>
  <si>
    <t>כלליות</t>
  </si>
  <si>
    <t>מהנדס 770-71-901</t>
  </si>
  <si>
    <t>רכב 6884884 פקח בניה</t>
  </si>
  <si>
    <t>לתב"ר-לתכנון ובניה תיקון</t>
  </si>
  <si>
    <t>העמסת הוצאות פקוח לתב"ר</t>
  </si>
  <si>
    <t>אחזקה</t>
  </si>
  <si>
    <t>הנדסה  סה"כ</t>
  </si>
  <si>
    <t xml:space="preserve">השתתפויות </t>
  </si>
  <si>
    <t>השתתפות לשרות שדה</t>
  </si>
  <si>
    <t>מכסות רשות הניקוז</t>
  </si>
  <si>
    <t>מגן דוד הקצבה</t>
  </si>
  <si>
    <t>מועצה דתית כנרות</t>
  </si>
  <si>
    <t>השתתפויות  סה"כ</t>
  </si>
  <si>
    <t xml:space="preserve">חקלאות </t>
  </si>
  <si>
    <t>נקוז הכנסות</t>
  </si>
  <si>
    <t>מרשויות ניקוז-לעבודות ניק</t>
  </si>
  <si>
    <t>השתת.לדרכים חקלאיות</t>
  </si>
  <si>
    <t>שכר רכז חקלאות</t>
  </si>
  <si>
    <t>השתלמויות רכז חקלאי</t>
  </si>
  <si>
    <t>רכב ו.חקלאית 47-829-30</t>
  </si>
  <si>
    <t>ועדה חקלאית כלליות</t>
  </si>
  <si>
    <t>השתתפות במגמת חקלאות ב.יר</t>
  </si>
  <si>
    <t>נקוז עבודת קבלנים עמה"י</t>
  </si>
  <si>
    <t>ניקוז יעוץ הנדסי</t>
  </si>
  <si>
    <t>דרכים חקלאיות</t>
  </si>
  <si>
    <t>חקלאות  סה"כ</t>
  </si>
  <si>
    <t>מאבק בסמים ואלכוהול</t>
  </si>
  <si>
    <t>השתתפות המשרד לבטחון פנים</t>
  </si>
  <si>
    <t>טיפול בנוער</t>
  </si>
  <si>
    <t>מפעילות מניעה סמים ואלכהו</t>
  </si>
  <si>
    <t>מקרנות חיצוניות-למלחמה בסמים</t>
  </si>
  <si>
    <t xml:space="preserve">שכר עובדים בתוכנית </t>
  </si>
  <si>
    <t>פעולות מציל"ה</t>
  </si>
  <si>
    <t>שכר מצי"לה וסמים</t>
  </si>
  <si>
    <t>איתור נוער בסיכון-סמים</t>
  </si>
  <si>
    <t>הוצ" שונות  נוער בסיכון-סמים</t>
  </si>
  <si>
    <t>סמים ואלכוהול כלליות</t>
  </si>
  <si>
    <t>מאבק בסמים ואלכוהול סה"כ</t>
  </si>
  <si>
    <t xml:space="preserve">מים וביוב </t>
  </si>
  <si>
    <t>מים-מכירה לצרכנים</t>
  </si>
  <si>
    <t>מים מושבת כנרת</t>
  </si>
  <si>
    <t>אגרת שפכים (מזיהום שפכים)</t>
  </si>
  <si>
    <t>אגרת ביוב גביה</t>
  </si>
  <si>
    <t>הכנ.מדיגום שפכים</t>
  </si>
  <si>
    <t>מלוות קרן ביוב</t>
  </si>
  <si>
    <t>מלוות ריבית ביוב</t>
  </si>
  <si>
    <t>מלוות הצמדה ביוב</t>
  </si>
  <si>
    <t>מים - נווה עובד</t>
  </si>
  <si>
    <t>מים - מושבת כנרת</t>
  </si>
  <si>
    <t>מים לבנים-כרי דשא</t>
  </si>
  <si>
    <t>בדיקות מיי-שתיה</t>
  </si>
  <si>
    <t>אחזקת מ.מים נ"ע</t>
  </si>
  <si>
    <t>אחזקת מ.מים מ.כנרת</t>
  </si>
  <si>
    <t>אחזקה כללית+קו לבנים</t>
  </si>
  <si>
    <t>שכר עובדי מ.הביוב</t>
  </si>
  <si>
    <t>רכב 199-49-201-ביוב</t>
  </si>
  <si>
    <t>מ.מיחשוב ייעודית</t>
  </si>
  <si>
    <t>תחזוקת תחנות וקווי ביוב</t>
  </si>
  <si>
    <t>תפעול מט"ש ביתניה</t>
  </si>
  <si>
    <t>טיהור שפכים מט"ש ליבנים</t>
  </si>
  <si>
    <t>הולכת שפכים מט"ש ליבנים</t>
  </si>
  <si>
    <t>הדברה ותברואה</t>
  </si>
  <si>
    <t>יעוץ תפעולי למ.ביוב</t>
  </si>
  <si>
    <t>חשמל מערכת הביוב</t>
  </si>
  <si>
    <t>כלליות- מ.הביוב</t>
  </si>
  <si>
    <t>מושבת כנרת הוצאות ביוב</t>
  </si>
  <si>
    <t>ביוב נווה עובד</t>
  </si>
  <si>
    <t>שיקום  תחנות וקווי ביוב</t>
  </si>
  <si>
    <t>בדיקות מי ביוב</t>
  </si>
  <si>
    <t>שרותי ניהול+פיקוח הנדסי</t>
  </si>
  <si>
    <t>מים וביוב  סה"כ</t>
  </si>
  <si>
    <t>מימון , הלוואות ושונות</t>
  </si>
  <si>
    <t>פעילות ניירות ערך</t>
  </si>
  <si>
    <t>ריבית והצמדה</t>
  </si>
  <si>
    <t>החזר הלוואות ביוב משקים</t>
  </si>
  <si>
    <t>החזר מקרנות אחרות</t>
  </si>
  <si>
    <t xml:space="preserve">הכנסה מותנית בהקצאות </t>
  </si>
  <si>
    <t>עמלות והוצ בנקאיות</t>
  </si>
  <si>
    <t>מימון , הלוואות ושונות סה"כ</t>
  </si>
  <si>
    <t xml:space="preserve">מענקים </t>
  </si>
  <si>
    <t>מענק כללי</t>
  </si>
  <si>
    <t>מענק -צמצום פערים+רזרבה</t>
  </si>
  <si>
    <t>מענק פנסיה צוברת</t>
  </si>
  <si>
    <t>אזרחים ותיקים מענק</t>
  </si>
  <si>
    <t>שיפוי קופות גמל</t>
  </si>
  <si>
    <t>מענק-שכר צוער מ.פנים</t>
  </si>
  <si>
    <t>מענק לבחירות ברשות</t>
  </si>
  <si>
    <t>מענקים  סה"כ</t>
  </si>
  <si>
    <t xml:space="preserve">פינוי אשפה </t>
  </si>
  <si>
    <t>פינוי אשפה גבייה</t>
  </si>
  <si>
    <t>איסוף וביעור אשפה</t>
  </si>
  <si>
    <t>פינוי קרטונים אמניר</t>
  </si>
  <si>
    <t>מכירת פחים ומכולות</t>
  </si>
  <si>
    <t>אגרת הטמנה בחגל</t>
  </si>
  <si>
    <t>הכנסות מהובלות</t>
  </si>
  <si>
    <t>שכר פינוי אשפה</t>
  </si>
  <si>
    <t>תחזוקה מכולות +ציוד עזר</t>
  </si>
  <si>
    <t>נקוי פחים ומכולות</t>
  </si>
  <si>
    <t>פנוי אשפה ע.י.ר</t>
  </si>
  <si>
    <t>רכישת ציוד+כלי אצירה</t>
  </si>
  <si>
    <t>משאית 7728813</t>
  </si>
  <si>
    <t>משאית 7726213</t>
  </si>
  <si>
    <t>משאית 7726313</t>
  </si>
  <si>
    <t>משאית 2521372</t>
  </si>
  <si>
    <t>הטמנת אשפה באתר חגל</t>
  </si>
  <si>
    <t>הובלת אתר חגל</t>
  </si>
  <si>
    <t>אמניר מתקן לאיסוף נייר בי</t>
  </si>
  <si>
    <t>פינוי אשפה  סה"כ</t>
  </si>
  <si>
    <t>פיקוח עירוני הכנסות</t>
  </si>
  <si>
    <t>חניה הכנסה</t>
  </si>
  <si>
    <t>שכר פקח חניות</t>
  </si>
  <si>
    <t>פיקוח עירוני הוצאות</t>
  </si>
  <si>
    <t>פיקוח עירוני סה"כ</t>
  </si>
  <si>
    <t>אגרות+קנסות רישוי עסקים</t>
  </si>
  <si>
    <t>שכר רישוי עסקים</t>
  </si>
  <si>
    <t>השתלמות-לרישוי עסקים</t>
  </si>
  <si>
    <t>רכב ר.עסקים 18478501</t>
  </si>
  <si>
    <t>קבלני לרישוי עסקים</t>
  </si>
  <si>
    <t>רישוי עסקים סה"כ</t>
  </si>
  <si>
    <t>שירותים נוספים</t>
  </si>
  <si>
    <t>תחנת מידע-תקשורת</t>
  </si>
  <si>
    <t>מענקי "ימי הולדת" לישובים</t>
  </si>
  <si>
    <t>הקצבה לועד עובדים</t>
  </si>
  <si>
    <t>השתתפות לועדים</t>
  </si>
  <si>
    <t>סבסוד(מסעדה ציבורית)</t>
  </si>
  <si>
    <t>שירותים נוספים סה"כ</t>
  </si>
  <si>
    <t xml:space="preserve">שמירה וביטחון </t>
  </si>
  <si>
    <t>מטווח</t>
  </si>
  <si>
    <t>השתתפות מש. הבטחון</t>
  </si>
  <si>
    <t>שכר קב"ט</t>
  </si>
  <si>
    <t>רכב קב"ט 8733712</t>
  </si>
  <si>
    <t>עגלות ביטחון</t>
  </si>
  <si>
    <t>מתמידים משא"ז</t>
  </si>
  <si>
    <t>שמירה במתחמי המועצה</t>
  </si>
  <si>
    <t>ביטוח הג"א מחסני מלח</t>
  </si>
  <si>
    <t>הג"א מחסני מל"ח</t>
  </si>
  <si>
    <t>ה ג"א ארצי</t>
  </si>
  <si>
    <t>מרכז הפעלה</t>
  </si>
  <si>
    <t>גדרות</t>
  </si>
  <si>
    <t>ריסוסי גדרות</t>
  </si>
  <si>
    <t>תקוני כבישים</t>
  </si>
  <si>
    <t>אחזקת תאורה</t>
  </si>
  <si>
    <t>שער חשמלי</t>
  </si>
  <si>
    <t>מחסן נשק</t>
  </si>
  <si>
    <t>צריכת חשמל</t>
  </si>
  <si>
    <t>סוללות</t>
  </si>
  <si>
    <t>רכבי הגמ"ר-קיבוצים</t>
  </si>
  <si>
    <t>שע"ח+חמ"ל משותף עם ע.המעי</t>
  </si>
  <si>
    <t>שמירה וביטחון  סה"כ</t>
  </si>
  <si>
    <t xml:space="preserve">תברואה </t>
  </si>
  <si>
    <t>לבדיקות פיקוח וטרינרי</t>
  </si>
  <si>
    <t>מלחמה בכלבת גביה</t>
  </si>
  <si>
    <t>חסון כלבים</t>
  </si>
  <si>
    <t>הכנסות מקנסות  מינהלים</t>
  </si>
  <si>
    <t>הדברת מזיקים גבייה</t>
  </si>
  <si>
    <t>דמי שרות להדברת מזיקים</t>
  </si>
  <si>
    <t>השתתפות לתחנה ווטרינרית</t>
  </si>
  <si>
    <t>משתתפי-לחינוך סביבתי</t>
  </si>
  <si>
    <t>רסוק גזם</t>
  </si>
  <si>
    <t>שכר פיקוח וטרינרי</t>
  </si>
  <si>
    <t>שונות להפעלת פיקוח וטרינר</t>
  </si>
  <si>
    <t>שכר-וטרינר הרשות</t>
  </si>
  <si>
    <t>לכידת כלבים</t>
  </si>
  <si>
    <t>עבודות קבלניות(רופא וטר)</t>
  </si>
  <si>
    <t>אגף שפ"ע עב. קבלנים</t>
  </si>
  <si>
    <t>שכר תברואה+מינהל</t>
  </si>
  <si>
    <t>רכב 49887501-מ.שפ"ע</t>
  </si>
  <si>
    <t>נגרר 59-237-15</t>
  </si>
  <si>
    <t>חמרים ומלכודות</t>
  </si>
  <si>
    <t>שכר רכז ח.סביבתי</t>
  </si>
  <si>
    <t>הוצ.חינוך סביבתי</t>
  </si>
  <si>
    <t>רכב 2706163-תברואן</t>
  </si>
  <si>
    <t>ריסוק גזם</t>
  </si>
  <si>
    <t>רכב פקח 38016701</t>
  </si>
  <si>
    <t>אופנוע+טרק-לפיקוח חופים</t>
  </si>
  <si>
    <t>בדיקות חופי רחצה</t>
  </si>
  <si>
    <t>תברואה  סה"כ</t>
  </si>
  <si>
    <t xml:space="preserve">תחבורה צהובה </t>
  </si>
  <si>
    <t>תחבורה הסעות</t>
  </si>
  <si>
    <t>שכר תחבורה</t>
  </si>
  <si>
    <t>רכב 7957209-מ.תחבורה</t>
  </si>
  <si>
    <t>חלוקה למחלקות</t>
  </si>
  <si>
    <t>שכר קצין בטיחות</t>
  </si>
  <si>
    <t>רכב 8400885 ק.בטיחות</t>
  </si>
  <si>
    <t>קצין בטיחות הוצאות כלליות</t>
  </si>
  <si>
    <t>אוטובוס 7265752</t>
  </si>
  <si>
    <t>אוטובוס 7343467</t>
  </si>
  <si>
    <t>אוטובוס 7343267</t>
  </si>
  <si>
    <t>אוטובוס 5576160</t>
  </si>
  <si>
    <t>אוטובוס 5603560</t>
  </si>
  <si>
    <t>אוטובוס 5603660</t>
  </si>
  <si>
    <t>אוטובוס 5603760</t>
  </si>
  <si>
    <t>אוטובוס 246-21-301</t>
  </si>
  <si>
    <t>אוטובוס 24629801</t>
  </si>
  <si>
    <t>אוטובוס 4361225</t>
  </si>
  <si>
    <t>246-78-301</t>
  </si>
  <si>
    <t>תחבורה צהובה  סה"כ</t>
  </si>
  <si>
    <t xml:space="preserve">תיירות </t>
  </si>
  <si>
    <t>ממ.פנים לשכר צוער</t>
  </si>
  <si>
    <t>שכר צוער-תיירות</t>
  </si>
  <si>
    <t>תיירות כלליות</t>
  </si>
  <si>
    <t>הפקת ארועי תיירות</t>
  </si>
  <si>
    <t>תיירות  סה"כ</t>
  </si>
  <si>
    <t>סכום כולל</t>
  </si>
  <si>
    <t xml:space="preserve">קוד </t>
  </si>
  <si>
    <t xml:space="preserve">הכנסות </t>
  </si>
  <si>
    <t xml:space="preserve">תיאור קבוצה </t>
  </si>
  <si>
    <t>טבלה 4: שכר ומשרות לפי פרקי תקציב לשנת 2020</t>
  </si>
  <si>
    <t>תקציב לשנת 2019</t>
  </si>
  <si>
    <t>דברי הסבר להצעת התקציב הרגיל לשנת 2020</t>
  </si>
  <si>
    <r>
      <t>1.01</t>
    </r>
    <r>
      <rPr>
        <b/>
        <sz val="7"/>
        <rFont val="Arial"/>
        <family val="2"/>
      </rPr>
      <t xml:space="preserve">         </t>
    </r>
    <r>
      <rPr>
        <b/>
        <u/>
        <sz val="13"/>
        <rFont val="Arial"/>
        <family val="2"/>
      </rPr>
      <t>ארנונה כללית –  56,500 אלפי ₪:</t>
    </r>
  </si>
  <si>
    <r>
      <t>1.02</t>
    </r>
    <r>
      <rPr>
        <b/>
        <sz val="7"/>
        <rFont val="Arial"/>
        <family val="2"/>
      </rPr>
      <t xml:space="preserve">         </t>
    </r>
    <r>
      <rPr>
        <b/>
        <u/>
        <sz val="13"/>
        <rFont val="Arial"/>
        <family val="2"/>
      </rPr>
      <t>עצמיות חינוך  4,439 אלפי ₪:</t>
    </r>
  </si>
  <si>
    <r>
      <t>1.03</t>
    </r>
    <r>
      <rPr>
        <b/>
        <sz val="7"/>
        <rFont val="Arial"/>
        <family val="2"/>
      </rPr>
      <t xml:space="preserve">         </t>
    </r>
    <r>
      <rPr>
        <b/>
        <u/>
        <sz val="13"/>
        <rFont val="Arial"/>
        <family val="2"/>
      </rPr>
      <t>עצמיות רווחה 647  אלפי ₪:</t>
    </r>
  </si>
  <si>
    <r>
      <t>2.01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ממשרד החינוך  53,106 אלפי ₪:</t>
    </r>
  </si>
  <si>
    <r>
      <t>2.03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ממשלתיים אחרים- 3,864 אלפי ₪:</t>
    </r>
  </si>
  <si>
    <t>התקצוב נקבע על פי תקבולים צפויים ממשרדי ממשלה,ובהתאם לצפי  ביצוע שנת 2019.</t>
  </si>
  <si>
    <r>
      <t>2.04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מענק כללי לאיזון 2,876 אלפי ₪:</t>
    </r>
  </si>
  <si>
    <r>
      <t>2.05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מענקים אחרים משרד הפנים 1,566 אלפי ₪ :</t>
    </r>
  </si>
  <si>
    <r>
      <t>3-</t>
    </r>
    <r>
      <rPr>
        <b/>
        <sz val="7"/>
        <rFont val="Arial"/>
        <family val="2"/>
      </rPr>
      <t xml:space="preserve">     </t>
    </r>
    <r>
      <rPr>
        <b/>
        <u/>
        <sz val="13"/>
        <rFont val="Arial"/>
        <family val="2"/>
      </rPr>
      <t>תקבולים אחרים – 191 אלפי ₪ :</t>
    </r>
  </si>
  <si>
    <t>התקציב מורכב בעיקר מהכנסות בגין שנים קודמות .</t>
  </si>
  <si>
    <r>
      <t>4-</t>
    </r>
    <r>
      <rPr>
        <b/>
        <sz val="7"/>
        <rFont val="Arial"/>
        <family val="2"/>
      </rPr>
      <t xml:space="preserve">     </t>
    </r>
    <r>
      <rPr>
        <b/>
        <u/>
        <sz val="13"/>
        <rFont val="Arial"/>
        <family val="2"/>
      </rPr>
      <t>הנחות מארנונה  4,700 אלפי ₪ :</t>
    </r>
  </si>
  <si>
    <r>
      <t>1.01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שכר כללי- 27,427 אלפי ₪:</t>
    </r>
  </si>
  <si>
    <r>
      <t>1.02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פעולות כלליות –   46,396 אלפי ₪:</t>
    </r>
  </si>
  <si>
    <t>אומדן התקציב נקבע בהתאם לצפי ביצוע לשנת 2019 , ובהתחשב בשינויים המתחייבים, כגון הסכמים והתקשרויות חדשות.</t>
  </si>
  <si>
    <r>
      <t>2.01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שכר עובדי חינוך – 43,4235 אלפי ₪:</t>
    </r>
  </si>
  <si>
    <r>
      <t>2.02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פעולות חינוך –   30,261 אלפי ₪:</t>
    </r>
  </si>
  <si>
    <r>
      <t>3.01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שכר עובדי רווחה –  2,747 אלפי ₪:</t>
    </r>
  </si>
  <si>
    <r>
      <t>3.02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פעולות רווחה – 13,594 אלפי ₪:</t>
    </r>
  </si>
  <si>
    <r>
      <t>5.01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הנחות בארנונה –  4,700 אלפי ₪:</t>
    </r>
  </si>
  <si>
    <t>התקציב נקבע על פי צפי הביצוע לשנת 2019</t>
  </si>
  <si>
    <t>ריכוז נתוני התקציב (טבלה 1)</t>
  </si>
  <si>
    <t>הסברים  לטבלה 1</t>
  </si>
  <si>
    <t>1 -- 2</t>
  </si>
  <si>
    <t>3 -- 4</t>
  </si>
  <si>
    <t>5 -- 6</t>
  </si>
  <si>
    <t>ריכוז נתוני שכר (טבלה 4 )</t>
  </si>
  <si>
    <t xml:space="preserve">ריכוז נתוני תקציב לפי מחלקות ופעילויות </t>
  </si>
  <si>
    <t>פירוט הצעת התקציב לשנת 2020</t>
  </si>
  <si>
    <t>9 -- 38</t>
  </si>
  <si>
    <t>הצעת  התקציב לשנת 2020 מסתכמת בסך של 179,426 אלפי ₪ לעומת תקציב מקורי בסך 173,164 אלפי ₪ לשנת 2019  , ולתחזית ביצוע צפויה בסך של 173,500 אלפי ₪ לאותה שנה (ביצוע לא סופי). בשל אי הוודאות הפוליטית (ללא ממשלה מתפקדת וללא תקציב מדינה מאושר ל 2020) התקציב שעומד בפניכם מבוסס על תחזית שמרנית .</t>
  </si>
  <si>
    <r>
      <t>1.04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עצמיות אחרות  33,610  אלפי ₪:</t>
    </r>
  </si>
  <si>
    <t>תוקצב על פי צפי ביצוע  ,עיקר ההכנסה מורכבת מאגרות בניה וביוב , השתתפויות בחוגים  , מסי ועדים וכדומה .</t>
  </si>
  <si>
    <t>התקציב נקבע על פי צפי ביצוע לשנת 2019 .</t>
  </si>
  <si>
    <t>תוקצב עפ"י צפי הביצוע לשנת 2019, ובהסתמך על ביצוע בפועל לחודש 11/2019 , ולפי הנחיות משרד הפנים בהקשר לעדכוני השכר.</t>
  </si>
  <si>
    <t>התקצוב עבור תשלום עמלות והוצאות מימון לבנקים ומוסודת, התקציב נקבע לפי צפי ביצוע 2019 .</t>
  </si>
  <si>
    <t>תרבות ( ספורט ונוער  )</t>
  </si>
  <si>
    <t>שכר עבודה ( עבודה קבלנית )</t>
  </si>
  <si>
    <r>
      <t>4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הוצאות מימון –    341 אלפי ₪:</t>
    </r>
  </si>
  <si>
    <t>התקצוב הינו עבור השתתפות הורים במוסדות החינוך בהתאם לאמות המידה שנקבעו ע"י משרד החינוך, ובהתאם להחלטת ועדת טרכטנברג, הזנה, ביטוח תלמידים ואגרת תלמידי חוץ .(ראה עמודים 10-14)</t>
  </si>
  <si>
    <t>תוקצב בהתאם לצפי ביצוע לשנת 2019 ,  בהתחשב במשרות החדשות עקב אישור פרויקטים והקמת מסגרות חדשות .( כולל שכר תיכון בית ירח כ 30 מליון ₪). (ראה עמודים 10-14).</t>
  </si>
  <si>
    <t>אומדן התקציב נקבע בהתאם לצפי ביצוע לשנת 2019, ובהתאם לשינויים והעדכונים המתחייבים.(ראה עמודים 10-14)</t>
  </si>
  <si>
    <t>התקצוב לשנת 2020 הוכן בהתאם להנחיות והקריטריונים המאושרים ע"י משרד החינוך, ובהתאם לביצוע בפועל וצפי להמשך שנת 2019 , יש לציין שתקבולים אלו כוללים את ההכנסות הייעודות לתיכון בית ירח ( כ 30 מליון ₪ ).(ראה עמודים 10-14).</t>
  </si>
  <si>
    <r>
      <t>2.02</t>
    </r>
    <r>
      <rPr>
        <b/>
        <sz val="7"/>
        <rFont val="Arial"/>
        <family val="2"/>
      </rPr>
      <t xml:space="preserve">          </t>
    </r>
    <r>
      <rPr>
        <b/>
        <u/>
        <sz val="13"/>
        <rFont val="Arial"/>
        <family val="2"/>
      </rPr>
      <t>משרד רווחה - 16,074</t>
    </r>
  </si>
  <si>
    <t>התקצוב לשנת 2020 נערך לפי צפי ביצוע 2019 ובהתאם להנחיות התקצוב שנקבעו ע"י משרד הרווחה, ובהתאם לדוח תקצוב והתחשבנות 11/2019 של משרד הרווחה . הגידול מהתקציב שנת 2019  נובע מפרויקטים חדשים שאושרו למועצה לפי דוח ההקצבה של משרד הרווחה .(ראה עמודים 23-28).</t>
  </si>
  <si>
    <t>התקצוב הינו עבור השתתפות מקבלי השירות ממחלקת הרווחה לפי דוחות ההקצבה של משרד הרווחה .(ראה עמודים 23-28).</t>
  </si>
  <si>
    <t>תוקצב בהתאם לצפי ביצוע 2019 ובהתחשב בהגדלת התקן המאושר ע"י המשרד ,ושכר המדריכים המאושרים בפרויקטים השונים.(ראה עמודים 23-28).</t>
  </si>
  <si>
    <t>התקצוב בוצע בהתאם לצפי ביצוע 2019 ובהתאם לדו"ח תקצוב של משרד הרווחה לחודש 11/2019 , אשר מכיל את כל הפרויקטים המאושרים עבור המועצה נכון ליום עריכת התקציב. (ראה עמודים 23-28).</t>
  </si>
  <si>
    <t>התקצוב נבנה בהתאם לנתוני צפי הביצוע לשנת 2019 אשר צפויות להסתכם לסך של 54,500 אלפי ₪ בתוספות מקדמים עבור תחזית גבייה ריאלית לשנת התקציב, בהתבסס על העלאת תעריפי הארנונה, בניכוי תקבולי ארנונה בגין שנים קודמות ( תקבולים חד פעמיים ) , הסיבה לעליה בתקציב הארנונה יחסית לביצוע שנת 2019 הינה סקר הנכסים החדש, הבניה החדשה .(ראה עמוד 30).</t>
  </si>
  <si>
    <t xml:space="preserve"> התקציב לשנת 2020  נקבע בהתאם להנחיות משרד הפנים .(ראה עמוד 33).</t>
  </si>
  <si>
    <t>תקבולים ממשרד הפנים שאינה במסגרת מענק איזון, כגון מענקי שיפוי בגין המעבר מפנסיה תקציבית לצוברת, מענק צמצום פערים. לא נלקחו בחשבון תקבולים צפויים ממשרד הפנים כגון מענק רזרבת השר , הרשות תעדכן את התקציב בעת קבלתם ובהתאם ליעדי התקציב שיקבעו ע"י המשרד.(ראה עמוד 33-34).</t>
  </si>
  <si>
    <t>מספר תושבים - דוח פעילים</t>
  </si>
  <si>
    <t xml:space="preserve">הישוב </t>
  </si>
  <si>
    <t>אלומות</t>
  </si>
  <si>
    <t>אלמגור</t>
  </si>
  <si>
    <t>אפירים</t>
  </si>
  <si>
    <t>אשדות איחוד</t>
  </si>
  <si>
    <t>אשדות מאוחד</t>
  </si>
  <si>
    <t>בית זרע</t>
  </si>
  <si>
    <t>גינוסר</t>
  </si>
  <si>
    <t>דגניה א'</t>
  </si>
  <si>
    <t>דגניה ב'</t>
  </si>
  <si>
    <t>האון</t>
  </si>
  <si>
    <t>חוקוק</t>
  </si>
  <si>
    <t>כנרת-קיבוץ</t>
  </si>
  <si>
    <t>כנרת-מושבה</t>
  </si>
  <si>
    <t>כפר עבודה</t>
  </si>
  <si>
    <t>מסדה</t>
  </si>
  <si>
    <t>מעגן</t>
  </si>
  <si>
    <t>נווה עובד</t>
  </si>
  <si>
    <t>עין גב</t>
  </si>
  <si>
    <t>פוריה עלית</t>
  </si>
  <si>
    <t>רביד</t>
  </si>
  <si>
    <t>שער הגולן</t>
  </si>
  <si>
    <t>תל קציר</t>
  </si>
  <si>
    <t>סה"כ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</si>
</sst>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_(* #,##0.00_);_(* \(#,##0.00\);_(* &quot;-&quot;??_);_(@_)"/>
    <numFmt numFmtId="165" formatCode="_ * #,##0_ ;_ * \-#,##0_ ;_ * &quot;-&quot;??_ ;_ @_ "/>
    <numFmt numFmtId="166" formatCode="#,##0;\(#,##0\)"/>
    <numFmt numFmtId="167" formatCode="#,##0.00_ ;[Red]\-#,##0.00\ "/>
    <numFmt numFmtId="168" formatCode="#,##0_ ;[Red]\-#,##0\ "/>
    <numFmt numFmtId="169" formatCode="[Blue]&quot;*&quot;* #,##0_ ;[Red]&quot;*&quot;* _ \(#,##0\);\ \ \ \ &quot;-&quot;"/>
    <numFmt numFmtId="170" formatCode="[Blue]&quot;**&quot;* #,##0_ ;[Red]&quot;**&quot;* _ \(#,##0\);\ \ \ \ &quot;-     **&quot;"/>
    <numFmt numFmtId="171" formatCode="[Blue]&quot;[1]&quot;* #,##0_ ;[Red]&quot;[1]&quot;* _ \(#,##0\);\ \ \ \ &quot;-     [1]&quot;"/>
    <numFmt numFmtId="172" formatCode="[Blue]&quot;[2]&quot;* #,##0_ ;[Red]&quot;[2]&quot;* _ \(#,##0\);\ \ \ \ &quot;-     [2]&quot;"/>
    <numFmt numFmtId="173" formatCode="[Blue]&quot;[3]&quot;* #,##0_ ;[Red]&quot;[3]&quot;* _ \(#,##0\);\ \ \ \ &quot;-     [3]&quot;"/>
    <numFmt numFmtId="174" formatCode="[Blue]&quot;[4]&quot;* #,##0_ ;[Red]&quot;[4]&quot;* _ \(#,##0\);\ \ \ \ &quot;-     [4]&quot;"/>
    <numFmt numFmtId="175" formatCode="[Blue]&quot;[5]&quot;* #,##0_ ;[Red]&quot;[5]&quot;* _ \(#,##0\);\ \ \ \ &quot;-     [5]&quot;"/>
    <numFmt numFmtId="176" formatCode="#,##0%;\(#,##0\)%"/>
    <numFmt numFmtId="177" formatCode="_(&quot;$&quot;* #,##0_);_(&quot;$&quot;* \(#,##0\);_(&quot;$&quot;* &quot;-&quot;_);_(@_)"/>
    <numFmt numFmtId="178" formatCode="#"/>
    <numFmt numFmtId="179" formatCode="_-&quot;$&quot;* #,##0.000_-;\-&quot;$&quot;* #,##0.000_-;_-&quot;$&quot;* &quot;-&quot;??_-;_-@_-"/>
  </numFmts>
  <fonts count="102">
    <font>
      <sz val="11"/>
      <color theme="1"/>
      <name val="Calibri"/>
      <family val="2"/>
      <charset val="177"/>
      <scheme val="minor"/>
    </font>
    <font>
      <sz val="11"/>
      <color theme="1"/>
      <name val="Calibri"/>
      <family val="2"/>
      <charset val="177"/>
      <scheme val="minor"/>
    </font>
    <font>
      <b/>
      <sz val="11"/>
      <color theme="1"/>
      <name val="Calibri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2"/>
      <name val="David"/>
      <family val="2"/>
      <charset val="177"/>
    </font>
    <font>
      <b/>
      <sz val="12"/>
      <name val="David"/>
      <family val="2"/>
      <charset val="177"/>
    </font>
    <font>
      <b/>
      <sz val="14"/>
      <color theme="1"/>
      <name val="David"/>
      <family val="2"/>
      <charset val="177"/>
    </font>
    <font>
      <sz val="14"/>
      <color theme="1"/>
      <name val="David"/>
      <family val="2"/>
      <charset val="177"/>
    </font>
    <font>
      <sz val="11"/>
      <color theme="1"/>
      <name val="Arial"/>
      <family val="2"/>
    </font>
    <font>
      <sz val="11"/>
      <color indexed="8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  <charset val="177"/>
    </font>
    <font>
      <b/>
      <sz val="10"/>
      <color indexed="9"/>
      <name val="Arial"/>
      <family val="2"/>
      <charset val="177"/>
    </font>
    <font>
      <b/>
      <u/>
      <sz val="10"/>
      <color indexed="8"/>
      <name val="Arial (Hebrew)"/>
      <family val="2"/>
      <charset val="177"/>
    </font>
    <font>
      <b/>
      <sz val="18"/>
      <color theme="3"/>
      <name val="Cambria"/>
      <family val="2"/>
      <charset val="177"/>
      <scheme val="major"/>
    </font>
    <font>
      <b/>
      <sz val="15"/>
      <color theme="3"/>
      <name val="Calibri"/>
      <family val="2"/>
      <charset val="177"/>
      <scheme val="minor"/>
    </font>
    <font>
      <b/>
      <sz val="13"/>
      <color theme="3"/>
      <name val="Calibri"/>
      <family val="2"/>
      <charset val="177"/>
      <scheme val="minor"/>
    </font>
    <font>
      <b/>
      <sz val="11"/>
      <color theme="3"/>
      <name val="Calibri"/>
      <family val="2"/>
      <charset val="177"/>
      <scheme val="minor"/>
    </font>
    <font>
      <sz val="11"/>
      <color rgb="FF006100"/>
      <name val="Calibri"/>
      <family val="2"/>
      <charset val="177"/>
      <scheme val="minor"/>
    </font>
    <font>
      <sz val="11"/>
      <color rgb="FF9C0006"/>
      <name val="Calibri"/>
      <family val="2"/>
      <charset val="177"/>
      <scheme val="minor"/>
    </font>
    <font>
      <sz val="11"/>
      <color rgb="FF9C6500"/>
      <name val="Calibri"/>
      <family val="2"/>
      <charset val="177"/>
      <scheme val="minor"/>
    </font>
    <font>
      <sz val="11"/>
      <color rgb="FF3F3F76"/>
      <name val="Calibri"/>
      <family val="2"/>
      <charset val="177"/>
      <scheme val="minor"/>
    </font>
    <font>
      <b/>
      <sz val="11"/>
      <color rgb="FF3F3F3F"/>
      <name val="Calibri"/>
      <family val="2"/>
      <charset val="177"/>
      <scheme val="minor"/>
    </font>
    <font>
      <b/>
      <sz val="11"/>
      <color rgb="FFFA7D00"/>
      <name val="Calibri"/>
      <family val="2"/>
      <charset val="177"/>
      <scheme val="minor"/>
    </font>
    <font>
      <sz val="11"/>
      <color rgb="FFFA7D00"/>
      <name val="Calibri"/>
      <family val="2"/>
      <charset val="177"/>
      <scheme val="minor"/>
    </font>
    <font>
      <b/>
      <sz val="11"/>
      <color theme="0"/>
      <name val="Calibri"/>
      <family val="2"/>
      <charset val="177"/>
      <scheme val="minor"/>
    </font>
    <font>
      <sz val="11"/>
      <color rgb="FFFF0000"/>
      <name val="Calibri"/>
      <family val="2"/>
      <charset val="177"/>
      <scheme val="minor"/>
    </font>
    <font>
      <i/>
      <sz val="11"/>
      <color rgb="FF7F7F7F"/>
      <name val="Calibri"/>
      <family val="2"/>
      <charset val="177"/>
      <scheme val="minor"/>
    </font>
    <font>
      <sz val="11"/>
      <color theme="0"/>
      <name val="Calibri"/>
      <family val="2"/>
      <charset val="177"/>
      <scheme val="minor"/>
    </font>
    <font>
      <b/>
      <sz val="8"/>
      <name val="Arial"/>
      <family val="2"/>
    </font>
    <font>
      <sz val="10"/>
      <name val="Arial"/>
      <family val="2"/>
    </font>
    <font>
      <b/>
      <u/>
      <sz val="12"/>
      <color indexed="8"/>
      <name val="Arial"/>
      <family val="2"/>
    </font>
    <font>
      <sz val="10"/>
      <name val="Times New Roman"/>
      <family val="1"/>
    </font>
    <font>
      <sz val="6"/>
      <name val="Arial"/>
      <family val="2"/>
      <charset val="177"/>
    </font>
    <font>
      <sz val="6"/>
      <name val="Times New Roman"/>
      <family val="1"/>
    </font>
    <font>
      <sz val="6"/>
      <name val="Arial"/>
      <family val="2"/>
    </font>
    <font>
      <b/>
      <sz val="10"/>
      <color indexed="8"/>
      <name val="Arial"/>
      <family val="2"/>
      <charset val="177"/>
    </font>
    <font>
      <sz val="12"/>
      <color indexed="8"/>
      <name val="Arial"/>
      <family val="2"/>
    </font>
    <font>
      <b/>
      <sz val="12"/>
      <color indexed="8"/>
      <name val="Arial"/>
      <family val="2"/>
    </font>
    <font>
      <b/>
      <sz val="11"/>
      <color indexed="8"/>
      <name val="Arial"/>
      <family val="2"/>
    </font>
    <font>
      <sz val="11"/>
      <name val="David"/>
      <family val="2"/>
      <charset val="177"/>
    </font>
    <font>
      <sz val="11"/>
      <color indexed="9"/>
      <name val="Arial"/>
      <family val="2"/>
      <charset val="177"/>
    </font>
    <font>
      <sz val="11"/>
      <color indexed="20"/>
      <name val="Arial"/>
      <family val="2"/>
      <charset val="177"/>
    </font>
    <font>
      <b/>
      <sz val="11"/>
      <color indexed="52"/>
      <name val="Arial"/>
      <family val="2"/>
      <charset val="177"/>
    </font>
    <font>
      <b/>
      <sz val="11"/>
      <color indexed="9"/>
      <name val="Arial"/>
      <family val="2"/>
      <charset val="177"/>
    </font>
    <font>
      <sz val="10"/>
      <color indexed="8"/>
      <name val="MS Sans Serif"/>
      <family val="2"/>
      <charset val="177"/>
    </font>
    <font>
      <i/>
      <sz val="11"/>
      <color indexed="23"/>
      <name val="Arial"/>
      <family val="2"/>
      <charset val="177"/>
    </font>
    <font>
      <sz val="1"/>
      <color indexed="16"/>
      <name val="Courier"/>
      <family val="3"/>
      <charset val="177"/>
    </font>
    <font>
      <sz val="11"/>
      <color indexed="17"/>
      <name val="Arial"/>
      <family val="2"/>
      <charset val="177"/>
    </font>
    <font>
      <sz val="8"/>
      <name val="Arial"/>
      <family val="2"/>
      <charset val="177"/>
    </font>
    <font>
      <b/>
      <sz val="15"/>
      <color indexed="56"/>
      <name val="Arial"/>
      <family val="2"/>
      <charset val="177"/>
    </font>
    <font>
      <b/>
      <sz val="13"/>
      <color indexed="56"/>
      <name val="Arial"/>
      <family val="2"/>
      <charset val="177"/>
    </font>
    <font>
      <b/>
      <sz val="11"/>
      <color indexed="56"/>
      <name val="Arial"/>
      <family val="2"/>
      <charset val="177"/>
    </font>
    <font>
      <u/>
      <sz val="10"/>
      <color indexed="12"/>
      <name val="Arial"/>
      <family val="2"/>
    </font>
    <font>
      <sz val="11"/>
      <color indexed="62"/>
      <name val="Arial"/>
      <family val="2"/>
      <charset val="177"/>
    </font>
    <font>
      <sz val="10"/>
      <color indexed="9"/>
      <name val="Arial"/>
      <family val="2"/>
    </font>
    <font>
      <b/>
      <sz val="12"/>
      <name val="Arial (Hebrew)"/>
      <family val="2"/>
      <charset val="177"/>
    </font>
    <font>
      <sz val="11"/>
      <color indexed="52"/>
      <name val="Arial"/>
      <family val="2"/>
      <charset val="177"/>
    </font>
    <font>
      <b/>
      <sz val="14"/>
      <color indexed="9"/>
      <name val="Arial"/>
      <family val="2"/>
    </font>
    <font>
      <sz val="11"/>
      <color indexed="60"/>
      <name val="Arial"/>
      <family val="2"/>
      <charset val="177"/>
    </font>
    <font>
      <sz val="10"/>
      <name val="Miriam Transparent"/>
      <charset val="177"/>
    </font>
    <font>
      <b/>
      <sz val="11"/>
      <color indexed="63"/>
      <name val="Arial"/>
      <family val="2"/>
      <charset val="177"/>
    </font>
    <font>
      <sz val="10"/>
      <color indexed="26"/>
      <name val="Arial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Arial"/>
      <family val="2"/>
      <charset val="177"/>
    </font>
    <font>
      <b/>
      <sz val="18"/>
      <name val="David"/>
      <family val="2"/>
      <charset val="177"/>
    </font>
    <font>
      <b/>
      <sz val="11"/>
      <name val="David Transparent"/>
      <charset val="177"/>
    </font>
    <font>
      <b/>
      <u/>
      <sz val="14"/>
      <name val="David"/>
      <family val="2"/>
      <charset val="177"/>
    </font>
    <font>
      <b/>
      <u/>
      <sz val="12"/>
      <name val="David"/>
      <family val="2"/>
      <charset val="177"/>
    </font>
    <font>
      <b/>
      <u/>
      <sz val="11"/>
      <color indexed="8"/>
      <name val="David"/>
      <family val="2"/>
      <charset val="177"/>
    </font>
    <font>
      <sz val="8"/>
      <name val="Arial (Hebrew)"/>
      <family val="2"/>
      <charset val="177"/>
    </font>
    <font>
      <sz val="8"/>
      <name val="Arial"/>
      <family val="2"/>
    </font>
    <font>
      <b/>
      <sz val="14"/>
      <color theme="1"/>
      <name val="Calibri"/>
      <family val="2"/>
      <scheme val="minor"/>
    </font>
    <font>
      <b/>
      <sz val="12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11"/>
      <name val="Arial"/>
      <family val="2"/>
    </font>
    <font>
      <b/>
      <u/>
      <sz val="13"/>
      <color rgb="FF002060"/>
      <name val="Arial"/>
      <family val="2"/>
    </font>
    <font>
      <sz val="13"/>
      <name val="Arial"/>
      <family val="2"/>
    </font>
    <font>
      <b/>
      <sz val="13"/>
      <name val="Arial"/>
      <family val="2"/>
    </font>
    <font>
      <b/>
      <u/>
      <sz val="13"/>
      <name val="Arial"/>
      <family val="2"/>
    </font>
    <font>
      <b/>
      <sz val="14"/>
      <name val="Arial"/>
      <family val="2"/>
    </font>
    <font>
      <b/>
      <sz val="7"/>
      <name val="Arial"/>
      <family val="2"/>
    </font>
    <font>
      <b/>
      <u/>
      <sz val="14"/>
      <name val="Arial"/>
      <family val="2"/>
    </font>
    <font>
      <b/>
      <u/>
      <sz val="12"/>
      <name val="Arial"/>
      <family val="2"/>
    </font>
    <font>
      <b/>
      <sz val="12"/>
      <name val="Arial"/>
      <family val="2"/>
      <charset val="177"/>
    </font>
    <font>
      <b/>
      <u/>
      <sz val="12"/>
      <name val="Arial (Hebrew)"/>
      <family val="2"/>
      <charset val="177"/>
    </font>
    <font>
      <sz val="26"/>
      <color theme="1"/>
      <name val="Calibri"/>
      <family val="2"/>
      <charset val="177"/>
      <scheme val="minor"/>
    </font>
    <font>
      <sz val="72"/>
      <color theme="1"/>
      <name val="Calibri"/>
      <family val="2"/>
      <charset val="177"/>
      <scheme val="minor"/>
    </font>
    <font>
      <b/>
      <u/>
      <sz val="26"/>
      <color theme="1"/>
      <name val="Calibri"/>
      <family val="2"/>
      <scheme val="minor"/>
    </font>
    <font>
      <sz val="10"/>
      <name val="Arial"/>
      <charset val="177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b/>
      <sz val="11"/>
      <name val="David"/>
      <family val="2"/>
    </font>
    <font>
      <sz val="11"/>
      <name val="David"/>
      <family val="2"/>
    </font>
    <font>
      <b/>
      <sz val="22"/>
      <color theme="1"/>
      <name val="Calibri"/>
      <family val="2"/>
      <scheme val="minor"/>
    </font>
    <font>
      <b/>
      <sz val="14"/>
      <color theme="1"/>
      <name val="David"/>
      <family val="2"/>
    </font>
    <font>
      <sz val="14"/>
      <color theme="1"/>
      <name val="David"/>
      <family val="2"/>
    </font>
  </fonts>
  <fills count="77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FFFF00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8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4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9"/>
      </top>
      <bottom/>
      <diagonal/>
    </border>
    <border>
      <left style="thin">
        <color indexed="54"/>
      </left>
      <right style="thin">
        <color indexed="54"/>
      </right>
      <top style="thin">
        <color indexed="54"/>
      </top>
      <bottom style="thin">
        <color indexed="54"/>
      </bottom>
      <diagonal/>
    </border>
    <border>
      <left/>
      <right style="thin">
        <color indexed="54"/>
      </right>
      <top/>
      <bottom/>
      <diagonal/>
    </border>
    <border>
      <left style="thin">
        <color indexed="54"/>
      </left>
      <right/>
      <top/>
      <bottom/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6"/>
      </left>
      <right style="thin">
        <color indexed="36"/>
      </right>
      <top style="thin">
        <color indexed="36"/>
      </top>
      <bottom style="thin">
        <color indexed="36"/>
      </bottom>
      <diagonal/>
    </border>
    <border>
      <left/>
      <right/>
      <top style="thin">
        <color indexed="59"/>
      </top>
      <bottom style="double">
        <color indexed="59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36"/>
      </top>
      <bottom style="thin">
        <color indexed="36"/>
      </bottom>
      <diagonal/>
    </border>
    <border>
      <left/>
      <right/>
      <top/>
      <bottom style="double">
        <color indexed="52"/>
      </bottom>
      <diagonal/>
    </border>
    <border>
      <left style="thick">
        <color indexed="56"/>
      </left>
      <right style="thick">
        <color indexed="56"/>
      </right>
      <top style="thick">
        <color indexed="56"/>
      </top>
      <bottom style="thick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ck">
        <color indexed="56"/>
      </right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8"/>
      </top>
      <bottom style="dashed">
        <color indexed="5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36"/>
      </top>
      <bottom style="thin">
        <color indexed="64"/>
      </bottom>
      <diagonal/>
    </border>
    <border>
      <left/>
      <right/>
      <top style="thin">
        <color indexed="5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78">
    <xf numFmtId="0" fontId="0" fillId="0" borderId="0"/>
    <xf numFmtId="43" fontId="3" fillId="0" borderId="0" applyFont="0" applyFill="0" applyBorder="0" applyAlignment="0" applyProtection="0"/>
    <xf numFmtId="0" fontId="9" fillId="0" borderId="0"/>
    <xf numFmtId="43" fontId="1" fillId="0" borderId="0" applyFont="0" applyFill="0" applyBorder="0" applyAlignment="0" applyProtection="0"/>
    <xf numFmtId="0" fontId="9" fillId="0" borderId="0"/>
    <xf numFmtId="164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11" borderId="0">
      <alignment horizontal="right" vertical="center" readingOrder="2"/>
    </xf>
    <xf numFmtId="0" fontId="14" fillId="12" borderId="9">
      <alignment horizontal="center" vertical="center" wrapText="1"/>
      <protection hidden="1"/>
    </xf>
    <xf numFmtId="0" fontId="4" fillId="11" borderId="10">
      <protection hidden="1"/>
    </xf>
    <xf numFmtId="0" fontId="13" fillId="11" borderId="11">
      <alignment horizontal="right" vertical="center" readingOrder="2"/>
    </xf>
    <xf numFmtId="0" fontId="15" fillId="11" borderId="11" applyBorder="0">
      <alignment horizontal="right" vertical="center"/>
    </xf>
    <xf numFmtId="0" fontId="12" fillId="0" borderId="0"/>
    <xf numFmtId="0" fontId="4" fillId="0" borderId="0"/>
    <xf numFmtId="9" fontId="4" fillId="0" borderId="0" applyFont="0" applyFill="0" applyBorder="0" applyAlignment="0" applyProtection="0"/>
    <xf numFmtId="0" fontId="3" fillId="2" borderId="1" applyNumberFormat="0" applyFont="0" applyAlignment="0" applyProtection="0"/>
    <xf numFmtId="0" fontId="1" fillId="2" borderId="1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13" applyNumberFormat="0" applyFill="0" applyAlignment="0" applyProtection="0"/>
    <xf numFmtId="0" fontId="18" fillId="0" borderId="14" applyNumberFormat="0" applyFill="0" applyAlignment="0" applyProtection="0"/>
    <xf numFmtId="0" fontId="19" fillId="0" borderId="15" applyNumberFormat="0" applyFill="0" applyAlignment="0" applyProtection="0"/>
    <xf numFmtId="0" fontId="19" fillId="0" borderId="0" applyNumberFormat="0" applyFill="0" applyBorder="0" applyAlignment="0" applyProtection="0"/>
    <xf numFmtId="0" fontId="20" fillId="14" borderId="0" applyNumberFormat="0" applyBorder="0" applyAlignment="0" applyProtection="0"/>
    <xf numFmtId="0" fontId="21" fillId="15" borderId="0" applyNumberFormat="0" applyBorder="0" applyAlignment="0" applyProtection="0"/>
    <xf numFmtId="0" fontId="22" fillId="16" borderId="0" applyNumberFormat="0" applyBorder="0" applyAlignment="0" applyProtection="0"/>
    <xf numFmtId="0" fontId="23" fillId="17" borderId="16" applyNumberFormat="0" applyAlignment="0" applyProtection="0"/>
    <xf numFmtId="0" fontId="24" fillId="18" borderId="17" applyNumberFormat="0" applyAlignment="0" applyProtection="0"/>
    <xf numFmtId="0" fontId="25" fillId="18" borderId="16" applyNumberFormat="0" applyAlignment="0" applyProtection="0"/>
    <xf numFmtId="0" fontId="26" fillId="0" borderId="18" applyNumberFormat="0" applyFill="0" applyAlignment="0" applyProtection="0"/>
    <xf numFmtId="0" fontId="27" fillId="19" borderId="19" applyNumberFormat="0" applyAlignment="0" applyProtection="0"/>
    <xf numFmtId="0" fontId="28" fillId="0" borderId="0" applyNumberFormat="0" applyFill="0" applyBorder="0" applyAlignment="0" applyProtection="0"/>
    <xf numFmtId="0" fontId="1" fillId="2" borderId="1" applyNumberFormat="0" applyFont="0" applyAlignment="0" applyProtection="0"/>
    <xf numFmtId="0" fontId="29" fillId="0" borderId="0" applyNumberFormat="0" applyFill="0" applyBorder="0" applyAlignment="0" applyProtection="0"/>
    <xf numFmtId="0" fontId="2" fillId="0" borderId="20" applyNumberFormat="0" applyFill="0" applyAlignment="0" applyProtection="0"/>
    <xf numFmtId="0" fontId="30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30" fillId="23" borderId="0" applyNumberFormat="0" applyBorder="0" applyAlignment="0" applyProtection="0"/>
    <xf numFmtId="0" fontId="30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30" fillId="27" borderId="0" applyNumberFormat="0" applyBorder="0" applyAlignment="0" applyProtection="0"/>
    <xf numFmtId="0" fontId="30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30" fillId="35" borderId="0" applyNumberFormat="0" applyBorder="0" applyAlignment="0" applyProtection="0"/>
    <xf numFmtId="0" fontId="30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  <xf numFmtId="0" fontId="30" fillId="39" borderId="0" applyNumberFormat="0" applyBorder="0" applyAlignment="0" applyProtection="0"/>
    <xf numFmtId="0" fontId="30" fillId="40" borderId="0" applyNumberFormat="0" applyBorder="0" applyAlignment="0" applyProtection="0"/>
    <xf numFmtId="0" fontId="1" fillId="41" borderId="0" applyNumberFormat="0" applyBorder="0" applyAlignment="0" applyProtection="0"/>
    <xf numFmtId="0" fontId="1" fillId="42" borderId="0" applyNumberFormat="0" applyBorder="0" applyAlignment="0" applyProtection="0"/>
    <xf numFmtId="0" fontId="30" fillId="43" borderId="0" applyNumberFormat="0" applyBorder="0" applyAlignment="0" applyProtection="0"/>
    <xf numFmtId="0" fontId="1" fillId="0" borderId="0"/>
    <xf numFmtId="0" fontId="32" fillId="0" borderId="0"/>
    <xf numFmtId="169" fontId="42" fillId="0" borderId="0">
      <alignment readingOrder="2"/>
    </xf>
    <xf numFmtId="169" fontId="42" fillId="0" borderId="0">
      <alignment readingOrder="2"/>
    </xf>
    <xf numFmtId="169" fontId="42" fillId="0" borderId="0">
      <alignment readingOrder="2"/>
    </xf>
    <xf numFmtId="170" fontId="5" fillId="0" borderId="0">
      <alignment readingOrder="2"/>
    </xf>
    <xf numFmtId="170" fontId="5" fillId="0" borderId="0">
      <alignment readingOrder="2"/>
    </xf>
    <xf numFmtId="170" fontId="5" fillId="0" borderId="0">
      <alignment readingOrder="2"/>
    </xf>
    <xf numFmtId="169" fontId="42" fillId="0" borderId="0">
      <alignment readingOrder="2"/>
    </xf>
    <xf numFmtId="169" fontId="42" fillId="0" borderId="0">
      <alignment readingOrder="2"/>
    </xf>
    <xf numFmtId="171" fontId="5" fillId="0" borderId="0">
      <alignment readingOrder="2"/>
    </xf>
    <xf numFmtId="171" fontId="5" fillId="0" borderId="0">
      <alignment readingOrder="2"/>
    </xf>
    <xf numFmtId="171" fontId="5" fillId="0" borderId="0">
      <alignment readingOrder="2"/>
    </xf>
    <xf numFmtId="172" fontId="5" fillId="0" borderId="0">
      <alignment readingOrder="2"/>
    </xf>
    <xf numFmtId="172" fontId="5" fillId="0" borderId="0">
      <alignment readingOrder="2"/>
    </xf>
    <xf numFmtId="172" fontId="5" fillId="0" borderId="0">
      <alignment readingOrder="2"/>
    </xf>
    <xf numFmtId="173" fontId="5" fillId="0" borderId="0">
      <alignment readingOrder="2"/>
    </xf>
    <xf numFmtId="173" fontId="5" fillId="0" borderId="0">
      <alignment readingOrder="2"/>
    </xf>
    <xf numFmtId="173" fontId="5" fillId="0" borderId="0">
      <alignment readingOrder="2"/>
    </xf>
    <xf numFmtId="174" fontId="5" fillId="0" borderId="0">
      <alignment readingOrder="2"/>
    </xf>
    <xf numFmtId="174" fontId="5" fillId="0" borderId="0">
      <alignment readingOrder="2"/>
    </xf>
    <xf numFmtId="174" fontId="5" fillId="0" borderId="0">
      <alignment readingOrder="2"/>
    </xf>
    <xf numFmtId="175" fontId="5" fillId="0" borderId="0">
      <alignment readingOrder="2"/>
    </xf>
    <xf numFmtId="175" fontId="5" fillId="0" borderId="0">
      <alignment readingOrder="2"/>
    </xf>
    <xf numFmtId="175" fontId="5" fillId="0" borderId="0">
      <alignment readingOrder="2"/>
    </xf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6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7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8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0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1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49" borderId="0" applyNumberFormat="0" applyBorder="0" applyAlignment="0" applyProtection="0"/>
    <xf numFmtId="0" fontId="3" fillId="52" borderId="0" applyNumberFormat="0" applyBorder="0" applyAlignment="0" applyProtection="0"/>
    <xf numFmtId="0" fontId="3" fillId="55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3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54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49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2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3" fillId="55" borderId="0" applyNumberFormat="0" applyBorder="0" applyAlignment="0" applyProtection="0"/>
    <xf numFmtId="0" fontId="43" fillId="56" borderId="0" applyNumberFormat="0" applyBorder="0" applyAlignment="0" applyProtection="0"/>
    <xf numFmtId="0" fontId="43" fillId="53" borderId="0" applyNumberFormat="0" applyBorder="0" applyAlignment="0" applyProtection="0"/>
    <xf numFmtId="0" fontId="43" fillId="54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43" fillId="59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6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3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4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59" borderId="0" applyNumberFormat="0" applyBorder="0" applyAlignment="0" applyProtection="0"/>
    <xf numFmtId="0" fontId="43" fillId="60" borderId="0" applyNumberFormat="0" applyBorder="0" applyAlignment="0" applyProtection="0"/>
    <xf numFmtId="0" fontId="43" fillId="61" borderId="0" applyNumberFormat="0" applyBorder="0" applyAlignment="0" applyProtection="0"/>
    <xf numFmtId="0" fontId="43" fillId="62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43" fillId="63" borderId="0" applyNumberFormat="0" applyBorder="0" applyAlignment="0" applyProtection="0"/>
    <xf numFmtId="0" fontId="44" fillId="47" borderId="0" applyNumberFormat="0" applyBorder="0" applyAlignment="0" applyProtection="0"/>
    <xf numFmtId="0" fontId="45" fillId="64" borderId="22" applyNumberFormat="0" applyAlignment="0" applyProtection="0"/>
    <xf numFmtId="0" fontId="46" fillId="65" borderId="23" applyNumberFormat="0" applyAlignment="0" applyProtection="0"/>
    <xf numFmtId="166" fontId="4" fillId="6" borderId="24" applyFont="0" applyBorder="0">
      <alignment horizontal="right" vertical="center" wrapText="1"/>
    </xf>
    <xf numFmtId="166" fontId="4" fillId="6" borderId="24" applyFont="0" applyBorder="0">
      <alignment horizontal="right" vertical="center" wrapText="1"/>
    </xf>
    <xf numFmtId="166" fontId="4" fillId="6" borderId="24" applyFont="0" applyBorder="0">
      <alignment horizontal="right" vertical="center" wrapText="1"/>
    </xf>
    <xf numFmtId="166" fontId="4" fillId="6" borderId="24" applyFont="0" applyBorder="0">
      <alignment horizontal="right" vertical="center" wrapText="1"/>
    </xf>
    <xf numFmtId="43" fontId="1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16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" fillId="0" borderId="0" applyFont="0" applyFill="0" applyBorder="0" applyAlignment="0" applyProtection="0"/>
    <xf numFmtId="166" fontId="4" fillId="6" borderId="8" applyBorder="0" applyAlignment="0"/>
    <xf numFmtId="168" fontId="4" fillId="66" borderId="12"/>
    <xf numFmtId="176" fontId="4" fillId="6" borderId="8"/>
    <xf numFmtId="0" fontId="4" fillId="6" borderId="24" applyFont="0" applyAlignment="0">
      <alignment horizontal="right" vertical="center" wrapText="1"/>
    </xf>
    <xf numFmtId="177" fontId="47" fillId="0" borderId="0" applyFont="0" applyFill="0" applyBorder="0" applyAlignment="0" applyProtection="0"/>
    <xf numFmtId="0" fontId="48" fillId="0" borderId="0" applyNumberFormat="0" applyFill="0" applyBorder="0" applyAlignment="0" applyProtection="0"/>
    <xf numFmtId="178" fontId="49" fillId="0" borderId="0">
      <protection locked="0"/>
    </xf>
    <xf numFmtId="178" fontId="49" fillId="0" borderId="0">
      <protection locked="0"/>
    </xf>
    <xf numFmtId="178" fontId="49" fillId="0" borderId="0">
      <protection locked="0"/>
    </xf>
    <xf numFmtId="178" fontId="49" fillId="0" borderId="0">
      <protection locked="0"/>
    </xf>
    <xf numFmtId="178" fontId="49" fillId="0" borderId="0">
      <protection locked="0"/>
    </xf>
    <xf numFmtId="178" fontId="49" fillId="0" borderId="0">
      <protection locked="0"/>
    </xf>
    <xf numFmtId="178" fontId="49" fillId="0" borderId="0">
      <protection locked="0"/>
    </xf>
    <xf numFmtId="0" fontId="4" fillId="6" borderId="0"/>
    <xf numFmtId="0" fontId="4" fillId="6" borderId="0"/>
    <xf numFmtId="0" fontId="4" fillId="6" borderId="0"/>
    <xf numFmtId="0" fontId="4" fillId="6" borderId="0"/>
    <xf numFmtId="0" fontId="50" fillId="48" borderId="0" applyNumberFormat="0" applyBorder="0" applyAlignment="0" applyProtection="0"/>
    <xf numFmtId="166" fontId="4" fillId="67" borderId="25"/>
    <xf numFmtId="166" fontId="4" fillId="67" borderId="25"/>
    <xf numFmtId="166" fontId="4" fillId="67" borderId="25"/>
    <xf numFmtId="38" fontId="51" fillId="66" borderId="0" applyNumberFormat="0" applyBorder="0" applyAlignment="0" applyProtection="0"/>
    <xf numFmtId="0" fontId="52" fillId="0" borderId="26" applyNumberFormat="0" applyFill="0" applyAlignment="0" applyProtection="0"/>
    <xf numFmtId="0" fontId="53" fillId="0" borderId="27" applyNumberFormat="0" applyFill="0" applyAlignment="0" applyProtection="0"/>
    <xf numFmtId="0" fontId="54" fillId="0" borderId="28" applyNumberFormat="0" applyFill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top"/>
      <protection locked="0"/>
    </xf>
    <xf numFmtId="0" fontId="56" fillId="51" borderId="22" applyNumberFormat="0" applyAlignment="0" applyProtection="0"/>
    <xf numFmtId="10" fontId="51" fillId="9" borderId="2" applyNumberFormat="0" applyBorder="0" applyAlignment="0" applyProtection="0"/>
    <xf numFmtId="166" fontId="4" fillId="10" borderId="8">
      <protection locked="0"/>
    </xf>
    <xf numFmtId="166" fontId="4" fillId="10" borderId="8">
      <protection locked="0"/>
    </xf>
    <xf numFmtId="166" fontId="4" fillId="10" borderId="8">
      <protection locked="0"/>
    </xf>
    <xf numFmtId="0" fontId="4" fillId="11" borderId="0">
      <alignment horizontal="right" vertical="center" readingOrder="2"/>
    </xf>
    <xf numFmtId="0" fontId="4" fillId="11" borderId="0">
      <alignment horizontal="right" vertical="center" readingOrder="2"/>
    </xf>
    <xf numFmtId="0" fontId="4" fillId="11" borderId="0">
      <alignment horizontal="right" vertical="center" readingOrder="2"/>
    </xf>
    <xf numFmtId="0" fontId="57" fillId="11" borderId="29">
      <alignment horizontal="right" vertical="center"/>
      <protection hidden="1"/>
    </xf>
    <xf numFmtId="0" fontId="4" fillId="11" borderId="10">
      <protection hidden="1"/>
    </xf>
    <xf numFmtId="0" fontId="4" fillId="11" borderId="10">
      <protection hidden="1"/>
    </xf>
    <xf numFmtId="0" fontId="4" fillId="11" borderId="10">
      <protection hidden="1"/>
    </xf>
    <xf numFmtId="0" fontId="4" fillId="11" borderId="10">
      <protection hidden="1"/>
    </xf>
    <xf numFmtId="0" fontId="4" fillId="11" borderId="11">
      <alignment horizontal="right" vertical="center" readingOrder="2"/>
    </xf>
    <xf numFmtId="0" fontId="4" fillId="11" borderId="11">
      <alignment horizontal="right" vertical="center" readingOrder="2"/>
    </xf>
    <xf numFmtId="0" fontId="4" fillId="11" borderId="11">
      <alignment horizontal="right" vertical="center" readingOrder="2"/>
    </xf>
    <xf numFmtId="0" fontId="58" fillId="11" borderId="11">
      <alignment horizontal="right" vertical="center" wrapText="1"/>
    </xf>
    <xf numFmtId="0" fontId="59" fillId="0" borderId="30" applyNumberFormat="0" applyFill="0" applyAlignment="0" applyProtection="0"/>
    <xf numFmtId="0" fontId="60" fillId="68" borderId="31">
      <alignment horizontal="center" vertical="center"/>
      <protection hidden="1"/>
    </xf>
    <xf numFmtId="0" fontId="61" fillId="69" borderId="0" applyNumberFormat="0" applyBorder="0" applyAlignment="0" applyProtection="0"/>
    <xf numFmtId="179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62" fillId="0" borderId="0"/>
    <xf numFmtId="0" fontId="3" fillId="70" borderId="32" applyNumberFormat="0" applyFont="0" applyAlignment="0" applyProtection="0"/>
    <xf numFmtId="0" fontId="63" fillId="64" borderId="33" applyNumberFormat="0" applyAlignment="0" applyProtection="0"/>
    <xf numFmtId="0" fontId="64" fillId="9" borderId="0"/>
    <xf numFmtId="0" fontId="4" fillId="9" borderId="34">
      <protection hidden="1"/>
    </xf>
    <xf numFmtId="0" fontId="4" fillId="9" borderId="34">
      <protection hidden="1"/>
    </xf>
    <xf numFmtId="0" fontId="4" fillId="9" borderId="34">
      <protection hidden="1"/>
    </xf>
    <xf numFmtId="0" fontId="4" fillId="9" borderId="34">
      <protection hidden="1"/>
    </xf>
    <xf numFmtId="10" fontId="4" fillId="0" borderId="0" applyFont="0" applyFill="0" applyBorder="0" applyAlignment="0" applyProtection="0"/>
    <xf numFmtId="168" fontId="4" fillId="9" borderId="35">
      <alignment vertical="center"/>
    </xf>
    <xf numFmtId="166" fontId="4" fillId="9" borderId="12"/>
    <xf numFmtId="166" fontId="4" fillId="9" borderId="12"/>
    <xf numFmtId="166" fontId="4" fillId="9" borderId="12"/>
    <xf numFmtId="176" fontId="4" fillId="9" borderId="36"/>
    <xf numFmtId="0" fontId="65" fillId="0" borderId="0" applyNumberFormat="0" applyFill="0" applyBorder="0" applyAlignment="0" applyProtection="0"/>
    <xf numFmtId="0" fontId="66" fillId="0" borderId="37" applyNumberFormat="0" applyFill="0" applyAlignment="0" applyProtection="0"/>
    <xf numFmtId="168" fontId="4" fillId="67" borderId="38"/>
    <xf numFmtId="168" fontId="4" fillId="6" borderId="39">
      <protection locked="0"/>
    </xf>
    <xf numFmtId="9" fontId="4" fillId="6" borderId="35"/>
    <xf numFmtId="0" fontId="67" fillId="0" borderId="0" applyNumberFormat="0" applyFill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0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1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62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7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58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3" fillId="63" borderId="0" applyNumberFormat="0" applyBorder="0" applyAlignment="0" applyProtection="0"/>
    <xf numFmtId="0" fontId="4" fillId="70" borderId="32" applyNumberFormat="0" applyFont="0" applyAlignment="0" applyProtection="0"/>
    <xf numFmtId="0" fontId="4" fillId="70" borderId="32" applyNumberFormat="0" applyFont="0" applyAlignment="0" applyProtection="0"/>
    <xf numFmtId="0" fontId="4" fillId="70" borderId="32" applyNumberFormat="0" applyFont="0" applyAlignment="0" applyProtection="0"/>
    <xf numFmtId="0" fontId="4" fillId="70" borderId="32" applyNumberFormat="0" applyFont="0" applyAlignment="0" applyProtection="0"/>
    <xf numFmtId="0" fontId="4" fillId="70" borderId="32" applyNumberFormat="0" applyFont="0" applyAlignment="0" applyProtection="0"/>
    <xf numFmtId="0" fontId="4" fillId="70" borderId="32" applyNumberFormat="0" applyFon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45" fillId="64" borderId="22" applyNumberFormat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50" fillId="48" borderId="0" applyNumberFormat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67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52" fillId="0" borderId="26" applyNumberFormat="0" applyFill="0" applyAlignment="0" applyProtection="0"/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3" fillId="0" borderId="27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28" applyNumberFormat="0" applyFill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8" fillId="0" borderId="0">
      <alignment horizontal="centerContinuous" readingOrder="2"/>
    </xf>
    <xf numFmtId="0" fontId="6" fillId="0" borderId="0">
      <alignment horizontal="right" vertical="center" readingOrder="2"/>
    </xf>
    <xf numFmtId="0" fontId="6" fillId="0" borderId="0">
      <alignment horizontal="right" vertical="center" readingOrder="2"/>
    </xf>
    <xf numFmtId="0" fontId="6" fillId="0" borderId="0">
      <alignment horizontal="right" vertical="center" readingOrder="2"/>
    </xf>
    <xf numFmtId="0" fontId="69" fillId="0" borderId="0">
      <alignment horizontal="right" vertical="center" readingOrder="2"/>
    </xf>
    <xf numFmtId="0" fontId="70" fillId="0" borderId="0">
      <alignment horizontal="right" vertical="center" readingOrder="2"/>
    </xf>
    <xf numFmtId="0" fontId="70" fillId="0" borderId="0">
      <alignment horizontal="right" vertical="center" readingOrder="2"/>
    </xf>
    <xf numFmtId="0" fontId="70" fillId="0" borderId="0">
      <alignment horizontal="right" vertical="center" readingOrder="2"/>
    </xf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1" fillId="69" borderId="0" applyNumberFormat="0" applyBorder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66" fillId="0" borderId="37" applyNumberFormat="0" applyFill="0" applyAlignment="0" applyProtection="0"/>
    <xf numFmtId="0" fontId="71" fillId="0" borderId="0">
      <alignment readingOrder="2"/>
    </xf>
    <xf numFmtId="0" fontId="71" fillId="0" borderId="0">
      <alignment readingOrder="2"/>
    </xf>
    <xf numFmtId="0" fontId="71" fillId="0" borderId="0">
      <alignment readingOrder="2"/>
    </xf>
    <xf numFmtId="0" fontId="72" fillId="0" borderId="0">
      <alignment readingOrder="2"/>
    </xf>
    <xf numFmtId="0" fontId="72" fillId="0" borderId="0">
      <alignment readingOrder="2"/>
    </xf>
    <xf numFmtId="0" fontId="72" fillId="0" borderId="0">
      <alignment readingOrder="2"/>
    </xf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63" fillId="64" borderId="33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56" fillId="51" borderId="22" applyNumberFormat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4" fillId="47" borderId="0" applyNumberFormat="0" applyBorder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46" fillId="65" borderId="23" applyNumberFormat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0" fontId="59" fillId="0" borderId="30" applyNumberFormat="0" applyFill="0" applyAlignment="0" applyProtection="0"/>
    <xf numFmtId="14" fontId="73" fillId="0" borderId="0">
      <alignment readingOrder="2"/>
    </xf>
    <xf numFmtId="0" fontId="78" fillId="0" borderId="0"/>
    <xf numFmtId="0" fontId="93" fillId="0" borderId="0"/>
  </cellStyleXfs>
  <cellXfs count="174">
    <xf numFmtId="0" fontId="0" fillId="0" borderId="0" xfId="0"/>
    <xf numFmtId="3" fontId="0" fillId="0" borderId="0" xfId="0" applyNumberFormat="1"/>
    <xf numFmtId="0" fontId="7" fillId="0" borderId="0" xfId="0" applyFont="1" applyAlignment="1">
      <alignment wrapText="1"/>
    </xf>
    <xf numFmtId="0" fontId="8" fillId="0" borderId="5" xfId="0" applyFont="1" applyFill="1" applyBorder="1"/>
    <xf numFmtId="0" fontId="8" fillId="0" borderId="2" xfId="0" applyNumberFormat="1" applyFont="1" applyFill="1" applyBorder="1"/>
    <xf numFmtId="0" fontId="8" fillId="0" borderId="2" xfId="0" applyFont="1" applyFill="1" applyBorder="1" applyAlignment="1">
      <alignment horizontal="right"/>
    </xf>
    <xf numFmtId="0" fontId="8" fillId="0" borderId="2" xfId="0" applyFont="1" applyFill="1" applyBorder="1"/>
    <xf numFmtId="0" fontId="8" fillId="4" borderId="2" xfId="0" applyFont="1" applyFill="1" applyBorder="1"/>
    <xf numFmtId="165" fontId="8" fillId="0" borderId="2" xfId="1" applyNumberFormat="1" applyFont="1" applyFill="1" applyBorder="1"/>
    <xf numFmtId="0" fontId="8" fillId="0" borderId="0" xfId="0" applyFont="1" applyFill="1" applyBorder="1"/>
    <xf numFmtId="43" fontId="8" fillId="0" borderId="0" xfId="1" applyFont="1" applyFill="1" applyBorder="1"/>
    <xf numFmtId="0" fontId="8" fillId="0" borderId="0" xfId="0" applyFont="1" applyFill="1"/>
    <xf numFmtId="0" fontId="8" fillId="4" borderId="2" xfId="0" applyFont="1" applyFill="1" applyBorder="1" applyAlignment="1">
      <alignment horizontal="right"/>
    </xf>
    <xf numFmtId="0" fontId="7" fillId="0" borderId="5" xfId="0" applyFont="1" applyBorder="1"/>
    <xf numFmtId="0" fontId="7" fillId="0" borderId="2" xfId="0" applyNumberFormat="1" applyFont="1" applyBorder="1"/>
    <xf numFmtId="0" fontId="7" fillId="5" borderId="2" xfId="0" applyFont="1" applyFill="1" applyBorder="1" applyAlignment="1">
      <alignment horizontal="right"/>
    </xf>
    <xf numFmtId="0" fontId="7" fillId="5" borderId="2" xfId="0" applyFont="1" applyFill="1" applyBorder="1"/>
    <xf numFmtId="165" fontId="7" fillId="5" borderId="2" xfId="1" applyNumberFormat="1" applyFont="1" applyFill="1" applyBorder="1"/>
    <xf numFmtId="0" fontId="7" fillId="6" borderId="2" xfId="0" applyFont="1" applyFill="1" applyBorder="1" applyAlignment="1">
      <alignment horizontal="right"/>
    </xf>
    <xf numFmtId="0" fontId="7" fillId="6" borderId="2" xfId="0" applyFont="1" applyFill="1" applyBorder="1"/>
    <xf numFmtId="165" fontId="7" fillId="6" borderId="2" xfId="1" applyNumberFormat="1" applyFont="1" applyFill="1" applyBorder="1"/>
    <xf numFmtId="43" fontId="8" fillId="0" borderId="2" xfId="1" applyFont="1" applyFill="1" applyBorder="1"/>
    <xf numFmtId="165" fontId="8" fillId="0" borderId="2" xfId="1" applyNumberFormat="1" applyFont="1" applyFill="1" applyBorder="1" applyAlignment="1">
      <alignment horizontal="right"/>
    </xf>
    <xf numFmtId="0" fontId="11" fillId="3" borderId="2" xfId="0" applyFont="1" applyFill="1" applyBorder="1" applyAlignment="1">
      <alignment horizontal="right"/>
    </xf>
    <xf numFmtId="0" fontId="0" fillId="0" borderId="2" xfId="0" applyFill="1" applyBorder="1" applyAlignment="1">
      <alignment horizontal="right"/>
    </xf>
    <xf numFmtId="165" fontId="11" fillId="0" borderId="2" xfId="3" applyNumberFormat="1" applyFont="1" applyFill="1" applyBorder="1" applyAlignment="1">
      <alignment horizontal="right"/>
    </xf>
    <xf numFmtId="0" fontId="11" fillId="0" borderId="6" xfId="0" applyFont="1" applyFill="1" applyBorder="1" applyAlignment="1">
      <alignment horizontal="right"/>
    </xf>
    <xf numFmtId="0" fontId="0" fillId="0" borderId="0" xfId="0" applyFill="1" applyBorder="1" applyAlignment="1">
      <alignment horizontal="right"/>
    </xf>
    <xf numFmtId="165" fontId="11" fillId="0" borderId="0" xfId="3" applyNumberFormat="1" applyFont="1" applyFill="1" applyBorder="1" applyAlignment="1">
      <alignment horizontal="right"/>
    </xf>
    <xf numFmtId="0" fontId="11" fillId="3" borderId="6" xfId="0" applyFont="1" applyFill="1" applyBorder="1" applyAlignment="1">
      <alignment horizontal="right"/>
    </xf>
    <xf numFmtId="0" fontId="0" fillId="3" borderId="2" xfId="0" applyFill="1" applyBorder="1" applyAlignment="1">
      <alignment horizontal="right"/>
    </xf>
    <xf numFmtId="165" fontId="11" fillId="3" borderId="2" xfId="3" applyNumberFormat="1" applyFont="1" applyFill="1" applyBorder="1" applyAlignment="1">
      <alignment horizontal="right"/>
    </xf>
    <xf numFmtId="165" fontId="12" fillId="0" borderId="2" xfId="3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0" fontId="11" fillId="0" borderId="6" xfId="0" applyFont="1" applyBorder="1" applyAlignment="1">
      <alignment horizontal="right"/>
    </xf>
    <xf numFmtId="0" fontId="11" fillId="3" borderId="5" xfId="0" applyFont="1" applyFill="1" applyBorder="1" applyAlignment="1">
      <alignment horizontal="right"/>
    </xf>
    <xf numFmtId="0" fontId="0" fillId="3" borderId="7" xfId="0" applyFill="1" applyBorder="1" applyAlignment="1">
      <alignment horizontal="right"/>
    </xf>
    <xf numFmtId="0" fontId="11" fillId="0" borderId="0" xfId="0" applyFont="1" applyFill="1" applyBorder="1" applyAlignment="1">
      <alignment horizontal="right"/>
    </xf>
    <xf numFmtId="0" fontId="0" fillId="0" borderId="0" xfId="0" applyFill="1"/>
    <xf numFmtId="4" fontId="0" fillId="0" borderId="0" xfId="0" applyNumberFormat="1"/>
    <xf numFmtId="0" fontId="0" fillId="13" borderId="0" xfId="0" applyFill="1"/>
    <xf numFmtId="3" fontId="0" fillId="13" borderId="0" xfId="0" applyNumberFormat="1" applyFill="1"/>
    <xf numFmtId="4" fontId="0" fillId="13" borderId="0" xfId="0" applyNumberFormat="1" applyFill="1"/>
    <xf numFmtId="3" fontId="0" fillId="3" borderId="0" xfId="0" applyNumberFormat="1" applyFill="1"/>
    <xf numFmtId="4" fontId="0" fillId="3" borderId="0" xfId="0" applyNumberFormat="1" applyFill="1"/>
    <xf numFmtId="0" fontId="0" fillId="3" borderId="0" xfId="0" applyFill="1"/>
    <xf numFmtId="0" fontId="11" fillId="0" borderId="21" xfId="0" applyFont="1" applyBorder="1"/>
    <xf numFmtId="165" fontId="8" fillId="0" borderId="0" xfId="1" applyNumberFormat="1" applyFont="1" applyFill="1"/>
    <xf numFmtId="0" fontId="0" fillId="0" borderId="2" xfId="0" applyFill="1" applyBorder="1" applyAlignment="1">
      <alignment vertical="center"/>
    </xf>
    <xf numFmtId="165" fontId="0" fillId="0" borderId="2" xfId="3" applyNumberFormat="1" applyFont="1" applyFill="1" applyBorder="1" applyAlignment="1">
      <alignment vertical="center"/>
    </xf>
    <xf numFmtId="0" fontId="11" fillId="0" borderId="5" xfId="0" applyFont="1" applyFill="1" applyBorder="1" applyAlignment="1">
      <alignment horizontal="right"/>
    </xf>
    <xf numFmtId="165" fontId="11" fillId="0" borderId="6" xfId="3" applyNumberFormat="1" applyFont="1" applyFill="1" applyBorder="1" applyAlignment="1">
      <alignment horizontal="right"/>
    </xf>
    <xf numFmtId="0" fontId="11" fillId="0" borderId="5" xfId="0" applyFont="1" applyBorder="1" applyAlignment="1">
      <alignment horizontal="right"/>
    </xf>
    <xf numFmtId="165" fontId="11" fillId="0" borderId="6" xfId="3" applyNumberFormat="1" applyFont="1" applyBorder="1" applyAlignment="1">
      <alignment horizontal="right"/>
    </xf>
    <xf numFmtId="0" fontId="0" fillId="44" borderId="0" xfId="0" applyFill="1"/>
    <xf numFmtId="4" fontId="0" fillId="44" borderId="0" xfId="0" applyNumberFormat="1" applyFill="1"/>
    <xf numFmtId="3" fontId="0" fillId="44" borderId="0" xfId="0" applyNumberFormat="1" applyFill="1"/>
    <xf numFmtId="0" fontId="0" fillId="8" borderId="0" xfId="0" applyFill="1"/>
    <xf numFmtId="4" fontId="0" fillId="8" borderId="0" xfId="0" applyNumberFormat="1" applyFill="1"/>
    <xf numFmtId="4" fontId="0" fillId="0" borderId="0" xfId="0" applyNumberFormat="1" applyFill="1"/>
    <xf numFmtId="0" fontId="0" fillId="0" borderId="0" xfId="0" applyAlignment="1"/>
    <xf numFmtId="165" fontId="7" fillId="4" borderId="2" xfId="1" applyNumberFormat="1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right"/>
    </xf>
    <xf numFmtId="0" fontId="13" fillId="0" borderId="0" xfId="61" applyFont="1"/>
    <xf numFmtId="0" fontId="33" fillId="0" borderId="0" xfId="61" applyFont="1" applyAlignment="1">
      <alignment horizontal="right" vertical="center" readingOrder="2"/>
    </xf>
    <xf numFmtId="0" fontId="34" fillId="0" borderId="0" xfId="61" applyFont="1" applyAlignment="1">
      <alignment vertical="center"/>
    </xf>
    <xf numFmtId="0" fontId="36" fillId="0" borderId="0" xfId="61" applyFont="1" applyAlignment="1">
      <alignment vertical="center"/>
    </xf>
    <xf numFmtId="0" fontId="37" fillId="0" borderId="0" xfId="61" applyFont="1" applyAlignment="1"/>
    <xf numFmtId="0" fontId="35" fillId="0" borderId="0" xfId="61" applyFont="1"/>
    <xf numFmtId="0" fontId="34" fillId="0" borderId="2" xfId="61" applyFont="1" applyBorder="1" applyAlignment="1">
      <alignment vertical="center"/>
    </xf>
    <xf numFmtId="0" fontId="13" fillId="0" borderId="0" xfId="61" applyFont="1" applyAlignment="1"/>
    <xf numFmtId="0" fontId="39" fillId="0" borderId="2" xfId="61" applyFont="1" applyBorder="1" applyAlignment="1">
      <alignment horizontal="right" vertical="center" readingOrder="2"/>
    </xf>
    <xf numFmtId="3" fontId="10" fillId="0" borderId="2" xfId="61" applyNumberFormat="1" applyFont="1" applyBorder="1" applyAlignment="1">
      <alignment horizontal="right" vertical="center"/>
    </xf>
    <xf numFmtId="0" fontId="39" fillId="0" borderId="4" xfId="61" applyFont="1" applyBorder="1" applyAlignment="1">
      <alignment horizontal="right" vertical="center" readingOrder="2"/>
    </xf>
    <xf numFmtId="0" fontId="4" fillId="0" borderId="0" xfId="358" applyFont="1" applyAlignment="1">
      <alignment horizontal="right" vertical="top"/>
    </xf>
    <xf numFmtId="167" fontId="4" fillId="0" borderId="0" xfId="358" applyNumberFormat="1" applyFont="1" applyAlignment="1">
      <alignment horizontal="right" vertical="top"/>
    </xf>
    <xf numFmtId="0" fontId="38" fillId="71" borderId="2" xfId="61" applyFont="1" applyFill="1" applyBorder="1" applyAlignment="1">
      <alignment horizontal="center" vertical="center" wrapText="1" readingOrder="2"/>
    </xf>
    <xf numFmtId="0" fontId="40" fillId="71" borderId="2" xfId="61" applyFont="1" applyFill="1" applyBorder="1" applyAlignment="1">
      <alignment horizontal="right" vertical="center" readingOrder="2"/>
    </xf>
    <xf numFmtId="3" fontId="41" fillId="71" borderId="2" xfId="61" applyNumberFormat="1" applyFont="1" applyFill="1" applyBorder="1" applyAlignment="1">
      <alignment horizontal="right" vertical="center"/>
    </xf>
    <xf numFmtId="0" fontId="40" fillId="7" borderId="2" xfId="61" applyFont="1" applyFill="1" applyBorder="1" applyAlignment="1">
      <alignment horizontal="right" vertical="center" readingOrder="2"/>
    </xf>
    <xf numFmtId="3" fontId="41" fillId="7" borderId="2" xfId="61" applyNumberFormat="1" applyFont="1" applyFill="1" applyBorder="1" applyAlignment="1">
      <alignment horizontal="right" vertical="center"/>
    </xf>
    <xf numFmtId="0" fontId="75" fillId="0" borderId="0" xfId="0" applyFont="1"/>
    <xf numFmtId="0" fontId="13" fillId="0" borderId="0" xfId="0" applyFont="1"/>
    <xf numFmtId="0" fontId="13" fillId="0" borderId="0" xfId="0" applyFont="1" applyFill="1"/>
    <xf numFmtId="0" fontId="74" fillId="0" borderId="0" xfId="327" applyFont="1"/>
    <xf numFmtId="0" fontId="74" fillId="0" borderId="0" xfId="327" applyFont="1" applyAlignment="1">
      <alignment horizontal="right" vertical="top"/>
    </xf>
    <xf numFmtId="168" fontId="74" fillId="0" borderId="0" xfId="327" applyNumberFormat="1" applyFont="1"/>
    <xf numFmtId="0" fontId="31" fillId="0" borderId="0" xfId="327" applyFont="1" applyAlignment="1">
      <alignment horizontal="center" vertical="justify"/>
    </xf>
    <xf numFmtId="0" fontId="31" fillId="0" borderId="0" xfId="327" applyFont="1" applyAlignment="1">
      <alignment horizontal="right" vertical="top" wrapText="1"/>
    </xf>
    <xf numFmtId="0" fontId="9" fillId="0" borderId="0" xfId="0" applyFont="1" applyAlignment="1">
      <alignment horizontal="right"/>
    </xf>
    <xf numFmtId="0" fontId="79" fillId="0" borderId="0" xfId="0" applyFont="1" applyAlignment="1">
      <alignment horizontal="right" wrapText="1"/>
    </xf>
    <xf numFmtId="0" fontId="76" fillId="0" borderId="2" xfId="327" applyFont="1" applyBorder="1" applyAlignment="1">
      <alignment horizontal="center" vertical="justify"/>
    </xf>
    <xf numFmtId="0" fontId="76" fillId="0" borderId="2" xfId="327" applyFont="1" applyBorder="1" applyAlignment="1">
      <alignment horizontal="right" vertical="top" wrapText="1"/>
    </xf>
    <xf numFmtId="168" fontId="76" fillId="0" borderId="2" xfId="327" applyNumberFormat="1" applyFont="1" applyBorder="1" applyAlignment="1">
      <alignment horizontal="right" vertical="top" wrapText="1"/>
    </xf>
    <xf numFmtId="0" fontId="88" fillId="0" borderId="2" xfId="327" applyFont="1" applyBorder="1" applyAlignment="1">
      <alignment horizontal="right" vertical="top"/>
    </xf>
    <xf numFmtId="0" fontId="89" fillId="0" borderId="2" xfId="327" applyFont="1" applyBorder="1" applyAlignment="1">
      <alignment horizontal="right" vertical="top"/>
    </xf>
    <xf numFmtId="0" fontId="77" fillId="0" borderId="0" xfId="327" applyFont="1" applyAlignment="1">
      <alignment horizontal="right" vertical="top"/>
    </xf>
    <xf numFmtId="168" fontId="77" fillId="0" borderId="0" xfId="327" applyNumberFormat="1" applyFont="1" applyAlignment="1">
      <alignment horizontal="right" vertical="top"/>
    </xf>
    <xf numFmtId="0" fontId="77" fillId="0" borderId="2" xfId="327" applyFont="1" applyBorder="1" applyAlignment="1">
      <alignment horizontal="right" vertical="top"/>
    </xf>
    <xf numFmtId="167" fontId="77" fillId="0" borderId="2" xfId="327" applyNumberFormat="1" applyFont="1" applyBorder="1" applyAlignment="1">
      <alignment horizontal="right" vertical="top"/>
    </xf>
    <xf numFmtId="168" fontId="77" fillId="0" borderId="2" xfId="327" applyNumberFormat="1" applyFont="1" applyBorder="1" applyAlignment="1">
      <alignment horizontal="right" vertical="top"/>
    </xf>
    <xf numFmtId="0" fontId="88" fillId="0" borderId="3" xfId="327" applyFont="1" applyBorder="1" applyAlignment="1">
      <alignment horizontal="right" vertical="top"/>
    </xf>
    <xf numFmtId="0" fontId="89" fillId="0" borderId="3" xfId="327" applyFont="1" applyBorder="1" applyAlignment="1">
      <alignment horizontal="right" vertical="top"/>
    </xf>
    <xf numFmtId="0" fontId="90" fillId="0" borderId="0" xfId="0" applyFont="1"/>
    <xf numFmtId="0" fontId="90" fillId="0" borderId="0" xfId="0" applyFont="1" applyAlignment="1">
      <alignment horizontal="center"/>
    </xf>
    <xf numFmtId="0" fontId="92" fillId="0" borderId="2" xfId="0" applyFont="1" applyBorder="1" applyAlignment="1">
      <alignment horizontal="center"/>
    </xf>
    <xf numFmtId="0" fontId="90" fillId="0" borderId="2" xfId="0" applyFont="1" applyBorder="1" applyAlignment="1">
      <alignment horizontal="center"/>
    </xf>
    <xf numFmtId="0" fontId="88" fillId="0" borderId="40" xfId="327" applyFont="1" applyBorder="1" applyAlignment="1">
      <alignment horizontal="right" vertical="top"/>
    </xf>
    <xf numFmtId="0" fontId="77" fillId="0" borderId="0" xfId="327" applyFont="1"/>
    <xf numFmtId="168" fontId="77" fillId="0" borderId="0" xfId="327" applyNumberFormat="1" applyFont="1"/>
    <xf numFmtId="3" fontId="13" fillId="0" borderId="0" xfId="61" applyNumberFormat="1" applyFont="1" applyAlignment="1"/>
    <xf numFmtId="168" fontId="13" fillId="0" borderId="0" xfId="61" applyNumberFormat="1" applyFont="1" applyAlignment="1"/>
    <xf numFmtId="0" fontId="94" fillId="0" borderId="0" xfId="0" applyFont="1" applyAlignment="1">
      <alignment horizontal="center" vertical="center" wrapText="1"/>
    </xf>
    <xf numFmtId="0" fontId="94" fillId="0" borderId="0" xfId="0" applyFont="1" applyAlignment="1">
      <alignment horizontal="center" vertical="center"/>
    </xf>
    <xf numFmtId="0" fontId="94" fillId="0" borderId="2" xfId="0" applyFont="1" applyBorder="1" applyAlignment="1">
      <alignment horizontal="center" vertical="center"/>
    </xf>
    <xf numFmtId="168" fontId="94" fillId="0" borderId="2" xfId="0" applyNumberFormat="1" applyFont="1" applyBorder="1" applyAlignment="1">
      <alignment horizontal="center" vertical="center"/>
    </xf>
    <xf numFmtId="168" fontId="94" fillId="0" borderId="0" xfId="0" applyNumberFormat="1" applyFont="1" applyAlignment="1">
      <alignment horizontal="center" vertical="center"/>
    </xf>
    <xf numFmtId="0" fontId="97" fillId="0" borderId="2" xfId="577" applyFont="1" applyBorder="1" applyAlignment="1">
      <alignment vertical="center" wrapText="1"/>
    </xf>
    <xf numFmtId="0" fontId="97" fillId="0" borderId="0" xfId="577" applyFont="1" applyAlignment="1">
      <alignment vertical="center" wrapText="1"/>
    </xf>
    <xf numFmtId="0" fontId="98" fillId="0" borderId="2" xfId="577" applyFont="1" applyBorder="1" applyAlignment="1">
      <alignment horizontal="right"/>
    </xf>
    <xf numFmtId="167" fontId="98" fillId="0" borderId="2" xfId="577" applyNumberFormat="1" applyFont="1" applyBorder="1"/>
    <xf numFmtId="0" fontId="98" fillId="0" borderId="0" xfId="577" applyFont="1"/>
    <xf numFmtId="0" fontId="97" fillId="74" borderId="2" xfId="577" applyFont="1" applyFill="1" applyBorder="1" applyAlignment="1">
      <alignment horizontal="right"/>
    </xf>
    <xf numFmtId="167" fontId="97" fillId="74" borderId="2" xfId="577" applyNumberFormat="1" applyFont="1" applyFill="1" applyBorder="1"/>
    <xf numFmtId="167" fontId="4" fillId="0" borderId="2" xfId="0" applyNumberFormat="1" applyFont="1" applyBorder="1" applyAlignment="1">
      <alignment horizontal="right" vertical="top"/>
    </xf>
    <xf numFmtId="0" fontId="39" fillId="0" borderId="2" xfId="61" applyFont="1" applyFill="1" applyBorder="1" applyAlignment="1">
      <alignment horizontal="right" vertical="center" readingOrder="2"/>
    </xf>
    <xf numFmtId="3" fontId="10" fillId="0" borderId="2" xfId="61" applyNumberFormat="1" applyFont="1" applyFill="1" applyBorder="1" applyAlignment="1">
      <alignment horizontal="right" vertical="center"/>
    </xf>
    <xf numFmtId="0" fontId="76" fillId="71" borderId="40" xfId="327" applyFont="1" applyFill="1" applyBorder="1" applyAlignment="1">
      <alignment horizontal="right" vertical="top"/>
    </xf>
    <xf numFmtId="167" fontId="76" fillId="71" borderId="40" xfId="327" applyNumberFormat="1" applyFont="1" applyFill="1" applyBorder="1" applyAlignment="1">
      <alignment horizontal="right" vertical="top"/>
    </xf>
    <xf numFmtId="168" fontId="76" fillId="71" borderId="40" xfId="327" applyNumberFormat="1" applyFont="1" applyFill="1" applyBorder="1" applyAlignment="1">
      <alignment horizontal="right" vertical="top"/>
    </xf>
    <xf numFmtId="0" fontId="83" fillId="0" borderId="0" xfId="0" applyFont="1" applyAlignment="1">
      <alignment horizontal="right" wrapText="1" readingOrder="2"/>
    </xf>
    <xf numFmtId="0" fontId="82" fillId="0" borderId="2" xfId="0" applyFont="1" applyBorder="1" applyAlignment="1">
      <alignment horizontal="right" wrapText="1" readingOrder="2"/>
    </xf>
    <xf numFmtId="0" fontId="81" fillId="0" borderId="2" xfId="0" applyFont="1" applyBorder="1" applyAlignment="1">
      <alignment horizontal="right" wrapText="1" readingOrder="2"/>
    </xf>
    <xf numFmtId="0" fontId="84" fillId="72" borderId="2" xfId="0" applyFont="1" applyFill="1" applyBorder="1" applyAlignment="1">
      <alignment horizontal="right" wrapText="1" readingOrder="2"/>
    </xf>
    <xf numFmtId="0" fontId="82" fillId="73" borderId="2" xfId="0" applyFont="1" applyFill="1" applyBorder="1" applyAlignment="1">
      <alignment horizontal="right" wrapText="1" readingOrder="2"/>
    </xf>
    <xf numFmtId="0" fontId="80" fillId="0" borderId="0" xfId="0" applyFont="1" applyAlignment="1">
      <alignment horizontal="right" readingOrder="2"/>
    </xf>
    <xf numFmtId="0" fontId="95" fillId="75" borderId="41" xfId="0" applyFont="1" applyFill="1" applyBorder="1" applyAlignment="1">
      <alignment horizontal="center" vertical="center" wrapText="1"/>
    </xf>
    <xf numFmtId="0" fontId="95" fillId="0" borderId="42" xfId="0" pivotButton="1" applyFont="1" applyBorder="1" applyAlignment="1">
      <alignment horizontal="center" vertical="center" wrapText="1"/>
    </xf>
    <xf numFmtId="168" fontId="95" fillId="75" borderId="42" xfId="0" applyNumberFormat="1" applyFont="1" applyFill="1" applyBorder="1" applyAlignment="1">
      <alignment horizontal="center" vertical="center" wrapText="1"/>
    </xf>
    <xf numFmtId="168" fontId="95" fillId="75" borderId="43" xfId="0" applyNumberFormat="1" applyFont="1" applyFill="1" applyBorder="1" applyAlignment="1">
      <alignment horizontal="center" vertical="center" wrapText="1"/>
    </xf>
    <xf numFmtId="0" fontId="95" fillId="0" borderId="44" xfId="0" applyFont="1" applyBorder="1" applyAlignment="1">
      <alignment horizontal="center" vertical="center" wrapText="1"/>
    </xf>
    <xf numFmtId="168" fontId="94" fillId="0" borderId="45" xfId="0" applyNumberFormat="1" applyFont="1" applyBorder="1" applyAlignment="1">
      <alignment horizontal="center" vertical="center"/>
    </xf>
    <xf numFmtId="0" fontId="95" fillId="75" borderId="46" xfId="0" applyFont="1" applyFill="1" applyBorder="1" applyAlignment="1">
      <alignment horizontal="center" vertical="center" wrapText="1"/>
    </xf>
    <xf numFmtId="0" fontId="95" fillId="0" borderId="47" xfId="0" applyFont="1" applyBorder="1" applyAlignment="1">
      <alignment horizontal="center" vertical="center" wrapText="1"/>
    </xf>
    <xf numFmtId="168" fontId="95" fillId="75" borderId="47" xfId="0" applyNumberFormat="1" applyFont="1" applyFill="1" applyBorder="1" applyAlignment="1">
      <alignment horizontal="center" vertical="center" wrapText="1"/>
    </xf>
    <xf numFmtId="168" fontId="95" fillId="75" borderId="48" xfId="0" applyNumberFormat="1" applyFont="1" applyFill="1" applyBorder="1" applyAlignment="1">
      <alignment horizontal="center" vertical="center" wrapText="1"/>
    </xf>
    <xf numFmtId="16" fontId="90" fillId="0" borderId="2" xfId="0" applyNumberFormat="1" applyFont="1" applyBorder="1" applyAlignment="1">
      <alignment horizontal="center"/>
    </xf>
    <xf numFmtId="0" fontId="0" fillId="0" borderId="0" xfId="0" applyAlignment="1">
      <alignment horizontal="center" vertical="center" wrapText="1"/>
    </xf>
    <xf numFmtId="0" fontId="92" fillId="0" borderId="2" xfId="0" applyFont="1" applyBorder="1" applyAlignment="1">
      <alignment horizontal="center" vertical="center" wrapText="1"/>
    </xf>
    <xf numFmtId="0" fontId="90" fillId="0" borderId="2" xfId="0" applyFont="1" applyBorder="1" applyAlignment="1">
      <alignment horizontal="center" vertical="center" wrapText="1"/>
    </xf>
    <xf numFmtId="167" fontId="74" fillId="0" borderId="0" xfId="327" applyNumberFormat="1" applyFont="1" applyAlignment="1">
      <alignment horizontal="right" vertical="top"/>
    </xf>
    <xf numFmtId="0" fontId="38" fillId="71" borderId="2" xfId="61" applyNumberFormat="1" applyFont="1" applyFill="1" applyBorder="1" applyAlignment="1">
      <alignment horizontal="center" vertical="center" wrapText="1" readingOrder="2"/>
    </xf>
    <xf numFmtId="0" fontId="34" fillId="0" borderId="0" xfId="61" applyNumberFormat="1" applyFont="1" applyAlignment="1">
      <alignment horizontal="center" vertical="center"/>
    </xf>
    <xf numFmtId="0" fontId="37" fillId="0" borderId="0" xfId="61" applyNumberFormat="1" applyFont="1" applyAlignment="1">
      <alignment horizontal="center"/>
    </xf>
    <xf numFmtId="0" fontId="34" fillId="0" borderId="2" xfId="61" applyNumberFormat="1" applyFont="1" applyBorder="1" applyAlignment="1">
      <alignment horizontal="center" vertical="center"/>
    </xf>
    <xf numFmtId="0" fontId="10" fillId="0" borderId="2" xfId="61" applyNumberFormat="1" applyFont="1" applyBorder="1" applyAlignment="1">
      <alignment horizontal="center" vertical="center"/>
    </xf>
    <xf numFmtId="0" fontId="41" fillId="71" borderId="2" xfId="61" applyNumberFormat="1" applyFont="1" applyFill="1" applyBorder="1" applyAlignment="1">
      <alignment horizontal="center" vertical="center"/>
    </xf>
    <xf numFmtId="0" fontId="10" fillId="0" borderId="2" xfId="61" applyNumberFormat="1" applyFont="1" applyFill="1" applyBorder="1" applyAlignment="1">
      <alignment horizontal="center" vertical="center"/>
    </xf>
    <xf numFmtId="0" fontId="41" fillId="7" borderId="2" xfId="61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0" fontId="13" fillId="0" borderId="0" xfId="61" applyNumberFormat="1" applyFont="1" applyAlignment="1">
      <alignment horizontal="center"/>
    </xf>
    <xf numFmtId="0" fontId="81" fillId="0" borderId="2" xfId="0" applyFont="1" applyBorder="1" applyAlignment="1">
      <alignment horizontal="right" vertical="center" wrapText="1" readingOrder="2"/>
    </xf>
    <xf numFmtId="0" fontId="91" fillId="0" borderId="0" xfId="0" applyFont="1" applyAlignment="1">
      <alignment horizontal="center"/>
    </xf>
    <xf numFmtId="0" fontId="33" fillId="0" borderId="0" xfId="61" applyFont="1" applyAlignment="1">
      <alignment horizontal="center" vertical="center" readingOrder="2"/>
    </xf>
    <xf numFmtId="0" fontId="87" fillId="0" borderId="0" xfId="327" applyFont="1" applyAlignment="1">
      <alignment horizontal="center"/>
    </xf>
    <xf numFmtId="0" fontId="76" fillId="0" borderId="5" xfId="327" applyFont="1" applyBorder="1" applyAlignment="1">
      <alignment horizontal="center" vertical="center" wrapText="1"/>
    </xf>
    <xf numFmtId="0" fontId="76" fillId="0" borderId="7" xfId="327" applyFont="1" applyBorder="1" applyAlignment="1">
      <alignment horizontal="center" vertical="center" wrapText="1"/>
    </xf>
    <xf numFmtId="168" fontId="96" fillId="45" borderId="4" xfId="0" applyNumberFormat="1" applyFont="1" applyFill="1" applyBorder="1" applyAlignment="1">
      <alignment horizontal="center" vertical="center"/>
    </xf>
    <xf numFmtId="0" fontId="99" fillId="76" borderId="0" xfId="0" applyFont="1" applyFill="1"/>
    <xf numFmtId="0" fontId="0" fillId="76" borderId="0" xfId="0" applyFill="1"/>
    <xf numFmtId="0" fontId="100" fillId="73" borderId="2" xfId="0" applyNumberFormat="1" applyFont="1" applyFill="1" applyBorder="1"/>
    <xf numFmtId="167" fontId="101" fillId="0" borderId="2" xfId="0" applyNumberFormat="1" applyFont="1" applyBorder="1"/>
    <xf numFmtId="167" fontId="100" fillId="0" borderId="2" xfId="0" applyNumberFormat="1" applyFont="1" applyBorder="1"/>
  </cellXfs>
  <cellStyles count="578">
    <cellStyle name="*" xfId="62"/>
    <cellStyle name="* 2" xfId="63"/>
    <cellStyle name="* 3" xfId="64"/>
    <cellStyle name="**" xfId="65"/>
    <cellStyle name="** 2" xfId="66"/>
    <cellStyle name="** 3" xfId="67"/>
    <cellStyle name="*_גיליון1" xfId="68"/>
    <cellStyle name="*_העברת יתרות" xfId="69"/>
    <cellStyle name="[1]" xfId="70"/>
    <cellStyle name="[1] 2" xfId="71"/>
    <cellStyle name="[1] 3" xfId="72"/>
    <cellStyle name="[2]" xfId="73"/>
    <cellStyle name="[2] 2" xfId="74"/>
    <cellStyle name="[2] 3" xfId="75"/>
    <cellStyle name="[3]" xfId="76"/>
    <cellStyle name="[3] 2" xfId="77"/>
    <cellStyle name="[3] 3" xfId="78"/>
    <cellStyle name="[4]" xfId="79"/>
    <cellStyle name="[4] 2" xfId="80"/>
    <cellStyle name="[4] 3" xfId="81"/>
    <cellStyle name="[5]" xfId="82"/>
    <cellStyle name="[5] 2" xfId="83"/>
    <cellStyle name="[5] 3" xfId="84"/>
    <cellStyle name="20% - Accent1" xfId="85"/>
    <cellStyle name="20% - Accent2" xfId="86"/>
    <cellStyle name="20% - Accent3" xfId="87"/>
    <cellStyle name="20% - Accent4" xfId="88"/>
    <cellStyle name="20% - Accent5" xfId="89"/>
    <cellStyle name="20% - Accent6" xfId="90"/>
    <cellStyle name="20% - הדגשה1" xfId="37" builtinId="30" customBuiltin="1"/>
    <cellStyle name="20% - הדגשה1 2" xfId="91"/>
    <cellStyle name="20% - הדגשה1 3" xfId="92"/>
    <cellStyle name="20% - הדגשה1 4" xfId="93"/>
    <cellStyle name="20% - הדגשה1 5" xfId="94"/>
    <cellStyle name="20% - הדגשה1 6" xfId="95"/>
    <cellStyle name="20% - הדגשה1 7" xfId="96"/>
    <cellStyle name="20% - הדגשה1 8" xfId="97"/>
    <cellStyle name="20% - הדגשה1 9" xfId="98"/>
    <cellStyle name="20% - הדגשה2" xfId="41" builtinId="34" customBuiltin="1"/>
    <cellStyle name="20% - הדגשה2 2" xfId="99"/>
    <cellStyle name="20% - הדגשה2 3" xfId="100"/>
    <cellStyle name="20% - הדגשה2 4" xfId="101"/>
    <cellStyle name="20% - הדגשה2 5" xfId="102"/>
    <cellStyle name="20% - הדגשה2 6" xfId="103"/>
    <cellStyle name="20% - הדגשה2 7" xfId="104"/>
    <cellStyle name="20% - הדגשה2 8" xfId="105"/>
    <cellStyle name="20% - הדגשה2 9" xfId="106"/>
    <cellStyle name="20% - הדגשה3" xfId="45" builtinId="38" customBuiltin="1"/>
    <cellStyle name="20% - הדגשה3 2" xfId="107"/>
    <cellStyle name="20% - הדגשה3 3" xfId="108"/>
    <cellStyle name="20% - הדגשה3 4" xfId="109"/>
    <cellStyle name="20% - הדגשה3 5" xfId="110"/>
    <cellStyle name="20% - הדגשה3 6" xfId="111"/>
    <cellStyle name="20% - הדגשה3 7" xfId="112"/>
    <cellStyle name="20% - הדגשה3 8" xfId="113"/>
    <cellStyle name="20% - הדגשה3 9" xfId="114"/>
    <cellStyle name="20% - הדגשה4" xfId="49" builtinId="42" customBuiltin="1"/>
    <cellStyle name="20% - הדגשה4 2" xfId="115"/>
    <cellStyle name="20% - הדגשה4 3" xfId="116"/>
    <cellStyle name="20% - הדגשה4 4" xfId="117"/>
    <cellStyle name="20% - הדגשה4 5" xfId="118"/>
    <cellStyle name="20% - הדגשה4 6" xfId="119"/>
    <cellStyle name="20% - הדגשה4 7" xfId="120"/>
    <cellStyle name="20% - הדגשה4 8" xfId="121"/>
    <cellStyle name="20% - הדגשה4 9" xfId="122"/>
    <cellStyle name="20% - הדגשה5" xfId="53" builtinId="46" customBuiltin="1"/>
    <cellStyle name="20% - הדגשה5 2" xfId="123"/>
    <cellStyle name="20% - הדגשה5 3" xfId="124"/>
    <cellStyle name="20% - הדגשה5 4" xfId="125"/>
    <cellStyle name="20% - הדגשה5 5" xfId="126"/>
    <cellStyle name="20% - הדגשה5 6" xfId="127"/>
    <cellStyle name="20% - הדגשה5 7" xfId="128"/>
    <cellStyle name="20% - הדגשה5 8" xfId="129"/>
    <cellStyle name="20% - הדגשה5 9" xfId="130"/>
    <cellStyle name="20% - הדגשה6" xfId="57" builtinId="50" customBuiltin="1"/>
    <cellStyle name="20% - הדגשה6 2" xfId="131"/>
    <cellStyle name="20% - הדגשה6 3" xfId="132"/>
    <cellStyle name="20% - הדגשה6 4" xfId="133"/>
    <cellStyle name="20% - הדגשה6 5" xfId="134"/>
    <cellStyle name="20% - הדגשה6 6" xfId="135"/>
    <cellStyle name="20% - הדגשה6 7" xfId="136"/>
    <cellStyle name="20% - הדגשה6 8" xfId="137"/>
    <cellStyle name="20% - הדגשה6 9" xfId="138"/>
    <cellStyle name="40% - Accent1" xfId="139"/>
    <cellStyle name="40% - Accent2" xfId="140"/>
    <cellStyle name="40% - Accent3" xfId="141"/>
    <cellStyle name="40% - Accent4" xfId="142"/>
    <cellStyle name="40% - Accent5" xfId="143"/>
    <cellStyle name="40% - Accent6" xfId="144"/>
    <cellStyle name="40% - הדגשה1" xfId="38" builtinId="31" customBuiltin="1"/>
    <cellStyle name="40% - הדגשה1 2" xfId="145"/>
    <cellStyle name="40% - הדגשה1 3" xfId="146"/>
    <cellStyle name="40% - הדגשה1 4" xfId="147"/>
    <cellStyle name="40% - הדגשה1 5" xfId="148"/>
    <cellStyle name="40% - הדגשה1 6" xfId="149"/>
    <cellStyle name="40% - הדגשה1 7" xfId="150"/>
    <cellStyle name="40% - הדגשה1 8" xfId="151"/>
    <cellStyle name="40% - הדגשה1 9" xfId="152"/>
    <cellStyle name="40% - הדגשה2" xfId="42" builtinId="35" customBuiltin="1"/>
    <cellStyle name="40% - הדגשה2 2" xfId="153"/>
    <cellStyle name="40% - הדגשה2 3" xfId="154"/>
    <cellStyle name="40% - הדגשה2 4" xfId="155"/>
    <cellStyle name="40% - הדגשה2 5" xfId="156"/>
    <cellStyle name="40% - הדגשה2 6" xfId="157"/>
    <cellStyle name="40% - הדגשה2 7" xfId="158"/>
    <cellStyle name="40% - הדגשה2 8" xfId="159"/>
    <cellStyle name="40% - הדגשה2 9" xfId="160"/>
    <cellStyle name="40% - הדגשה3" xfId="46" builtinId="39" customBuiltin="1"/>
    <cellStyle name="40% - הדגשה3 2" xfId="161"/>
    <cellStyle name="40% - הדגשה3 3" xfId="162"/>
    <cellStyle name="40% - הדגשה3 4" xfId="163"/>
    <cellStyle name="40% - הדגשה3 5" xfId="164"/>
    <cellStyle name="40% - הדגשה3 6" xfId="165"/>
    <cellStyle name="40% - הדגשה3 7" xfId="166"/>
    <cellStyle name="40% - הדגשה3 8" xfId="167"/>
    <cellStyle name="40% - הדגשה3 9" xfId="168"/>
    <cellStyle name="40% - הדגשה4" xfId="50" builtinId="43" customBuiltin="1"/>
    <cellStyle name="40% - הדגשה4 2" xfId="169"/>
    <cellStyle name="40% - הדגשה4 3" xfId="170"/>
    <cellStyle name="40% - הדגשה4 4" xfId="171"/>
    <cellStyle name="40% - הדגשה4 5" xfId="172"/>
    <cellStyle name="40% - הדגשה4 6" xfId="173"/>
    <cellStyle name="40% - הדגשה4 7" xfId="174"/>
    <cellStyle name="40% - הדגשה4 8" xfId="175"/>
    <cellStyle name="40% - הדגשה4 9" xfId="176"/>
    <cellStyle name="40% - הדגשה5" xfId="54" builtinId="47" customBuiltin="1"/>
    <cellStyle name="40% - הדגשה5 2" xfId="177"/>
    <cellStyle name="40% - הדגשה5 3" xfId="178"/>
    <cellStyle name="40% - הדגשה5 4" xfId="179"/>
    <cellStyle name="40% - הדגשה5 5" xfId="180"/>
    <cellStyle name="40% - הדגשה5 6" xfId="181"/>
    <cellStyle name="40% - הדגשה5 7" xfId="182"/>
    <cellStyle name="40% - הדגשה5 8" xfId="183"/>
    <cellStyle name="40% - הדגשה5 9" xfId="184"/>
    <cellStyle name="40% - הדגשה6" xfId="58" builtinId="51" customBuiltin="1"/>
    <cellStyle name="40% - הדגשה6 2" xfId="185"/>
    <cellStyle name="40% - הדגשה6 3" xfId="186"/>
    <cellStyle name="40% - הדגשה6 4" xfId="187"/>
    <cellStyle name="40% - הדגשה6 5" xfId="188"/>
    <cellStyle name="40% - הדגשה6 6" xfId="189"/>
    <cellStyle name="40% - הדגשה6 7" xfId="190"/>
    <cellStyle name="40% - הדגשה6 8" xfId="191"/>
    <cellStyle name="40% - הדגשה6 9" xfId="192"/>
    <cellStyle name="60% - Accent1" xfId="193"/>
    <cellStyle name="60% - Accent2" xfId="194"/>
    <cellStyle name="60% - Accent3" xfId="195"/>
    <cellStyle name="60% - Accent4" xfId="196"/>
    <cellStyle name="60% - Accent5" xfId="197"/>
    <cellStyle name="60% - Accent6" xfId="198"/>
    <cellStyle name="60% - הדגשה1" xfId="39" builtinId="32" customBuiltin="1"/>
    <cellStyle name="60% - הדגשה1 2" xfId="199"/>
    <cellStyle name="60% - הדגשה1 3" xfId="200"/>
    <cellStyle name="60% - הדגשה1 4" xfId="201"/>
    <cellStyle name="60% - הדגשה1 5" xfId="202"/>
    <cellStyle name="60% - הדגשה1 6" xfId="203"/>
    <cellStyle name="60% - הדגשה1 7" xfId="204"/>
    <cellStyle name="60% - הדגשה1 8" xfId="205"/>
    <cellStyle name="60% - הדגשה1 9" xfId="206"/>
    <cellStyle name="60% - הדגשה2" xfId="43" builtinId="36" customBuiltin="1"/>
    <cellStyle name="60% - הדגשה2 2" xfId="207"/>
    <cellStyle name="60% - הדגשה2 3" xfId="208"/>
    <cellStyle name="60% - הדגשה2 4" xfId="209"/>
    <cellStyle name="60% - הדגשה2 5" xfId="210"/>
    <cellStyle name="60% - הדגשה2 6" xfId="211"/>
    <cellStyle name="60% - הדגשה2 7" xfId="212"/>
    <cellStyle name="60% - הדגשה2 8" xfId="213"/>
    <cellStyle name="60% - הדגשה2 9" xfId="214"/>
    <cellStyle name="60% - הדגשה3" xfId="47" builtinId="40" customBuiltin="1"/>
    <cellStyle name="60% - הדגשה3 2" xfId="215"/>
    <cellStyle name="60% - הדגשה3 3" xfId="216"/>
    <cellStyle name="60% - הדגשה3 4" xfId="217"/>
    <cellStyle name="60% - הדגשה3 5" xfId="218"/>
    <cellStyle name="60% - הדגשה3 6" xfId="219"/>
    <cellStyle name="60% - הדגשה3 7" xfId="220"/>
    <cellStyle name="60% - הדגשה3 8" xfId="221"/>
    <cellStyle name="60% - הדגשה3 9" xfId="222"/>
    <cellStyle name="60% - הדגשה4" xfId="51" builtinId="44" customBuiltin="1"/>
    <cellStyle name="60% - הדגשה4 2" xfId="223"/>
    <cellStyle name="60% - הדגשה4 3" xfId="224"/>
    <cellStyle name="60% - הדגשה4 4" xfId="225"/>
    <cellStyle name="60% - הדגשה4 5" xfId="226"/>
    <cellStyle name="60% - הדגשה4 6" xfId="227"/>
    <cellStyle name="60% - הדגשה4 7" xfId="228"/>
    <cellStyle name="60% - הדגשה4 8" xfId="229"/>
    <cellStyle name="60% - הדגשה4 9" xfId="230"/>
    <cellStyle name="60% - הדגשה5" xfId="55" builtinId="48" customBuiltin="1"/>
    <cellStyle name="60% - הדגשה5 2" xfId="231"/>
    <cellStyle name="60% - הדגשה5 3" xfId="232"/>
    <cellStyle name="60% - הדגשה5 4" xfId="233"/>
    <cellStyle name="60% - הדגשה5 5" xfId="234"/>
    <cellStyle name="60% - הדגשה5 6" xfId="235"/>
    <cellStyle name="60% - הדגשה5 7" xfId="236"/>
    <cellStyle name="60% - הדגשה5 8" xfId="237"/>
    <cellStyle name="60% - הדגשה5 9" xfId="238"/>
    <cellStyle name="60% - הדגשה6" xfId="59" builtinId="52" customBuiltin="1"/>
    <cellStyle name="60% - הדגשה6 2" xfId="239"/>
    <cellStyle name="60% - הדגשה6 3" xfId="240"/>
    <cellStyle name="60% - הדגשה6 4" xfId="241"/>
    <cellStyle name="60% - הדגשה6 5" xfId="242"/>
    <cellStyle name="60% - הדגשה6 6" xfId="243"/>
    <cellStyle name="60% - הדגשה6 7" xfId="244"/>
    <cellStyle name="60% - הדגשה6 8" xfId="245"/>
    <cellStyle name="60% - הדגשה6 9" xfId="246"/>
    <cellStyle name="Accent1" xfId="247"/>
    <cellStyle name="Accent2" xfId="248"/>
    <cellStyle name="Accent3" xfId="249"/>
    <cellStyle name="Accent4" xfId="250"/>
    <cellStyle name="Accent5" xfId="251"/>
    <cellStyle name="Accent6" xfId="252"/>
    <cellStyle name="Bad" xfId="253"/>
    <cellStyle name="Calculation" xfId="254"/>
    <cellStyle name="Check Cell" xfId="255"/>
    <cellStyle name="CheckStyle" xfId="256"/>
    <cellStyle name="CheckStyle 2" xfId="257"/>
    <cellStyle name="CheckStyle 3" xfId="258"/>
    <cellStyle name="CheckStyle 4" xfId="259"/>
    <cellStyle name="Comma" xfId="1" builtinId="3"/>
    <cellStyle name="Comma 2" xfId="7"/>
    <cellStyle name="Comma 2 10" xfId="260"/>
    <cellStyle name="Comma 2 2" xfId="6"/>
    <cellStyle name="Comma 2 2 2" xfId="261"/>
    <cellStyle name="Comma 2 2 2 2" xfId="262"/>
    <cellStyle name="Comma 2 2 3" xfId="263"/>
    <cellStyle name="Comma 2 2 4" xfId="264"/>
    <cellStyle name="Comma 2 2 5" xfId="265"/>
    <cellStyle name="Comma 2 2 6" xfId="266"/>
    <cellStyle name="Comma 2 2 7" xfId="267"/>
    <cellStyle name="Comma 2 2 8" xfId="268"/>
    <cellStyle name="Comma 2 2 9" xfId="269"/>
    <cellStyle name="Comma 2 3" xfId="270"/>
    <cellStyle name="Comma 2 4" xfId="271"/>
    <cellStyle name="Comma 2 5" xfId="272"/>
    <cellStyle name="Comma 2 6" xfId="273"/>
    <cellStyle name="Comma 2 7" xfId="274"/>
    <cellStyle name="Comma 2 8" xfId="275"/>
    <cellStyle name="Comma 2 9" xfId="276"/>
    <cellStyle name="Comma 3" xfId="3"/>
    <cellStyle name="Comma 3 2" xfId="277"/>
    <cellStyle name="Comma 4" xfId="5"/>
    <cellStyle name="Comma 5" xfId="278"/>
    <cellStyle name="ComputedField" xfId="279"/>
    <cellStyle name="ComputedFieldDotted" xfId="280"/>
    <cellStyle name="ComputedFieldPercent" xfId="281"/>
    <cellStyle name="ComputedText" xfId="282"/>
    <cellStyle name="Currency [0] _laroux" xfId="283"/>
    <cellStyle name="Currency 2" xfId="8"/>
    <cellStyle name="Explanatory Text" xfId="284"/>
    <cellStyle name="F2" xfId="285"/>
    <cellStyle name="F3" xfId="286"/>
    <cellStyle name="F4" xfId="287"/>
    <cellStyle name="F5" xfId="288"/>
    <cellStyle name="F6" xfId="289"/>
    <cellStyle name="F7" xfId="290"/>
    <cellStyle name="F8" xfId="291"/>
    <cellStyle name="GeneralBackground" xfId="292"/>
    <cellStyle name="GeneralBackground 2" xfId="293"/>
    <cellStyle name="GeneralBackground 3" xfId="294"/>
    <cellStyle name="GeneralBackground 4" xfId="295"/>
    <cellStyle name="Good" xfId="296"/>
    <cellStyle name="GrandTotal" xfId="297"/>
    <cellStyle name="GrandTotal 2" xfId="298"/>
    <cellStyle name="GrandTotal_העברת יתרות" xfId="299"/>
    <cellStyle name="Grey" xfId="300"/>
    <cellStyle name="Heading 1" xfId="301"/>
    <cellStyle name="Heading 2" xfId="302"/>
    <cellStyle name="Heading 3" xfId="303"/>
    <cellStyle name="Heading 4" xfId="304"/>
    <cellStyle name="Hyperlink 2" xfId="305"/>
    <cellStyle name="Input" xfId="306"/>
    <cellStyle name="Input [yellow]" xfId="307"/>
    <cellStyle name="InputField" xfId="308"/>
    <cellStyle name="InputField 2" xfId="309"/>
    <cellStyle name="InputField_העברת יתרות" xfId="310"/>
    <cellStyle name="insiteTable" xfId="9"/>
    <cellStyle name="insiteTable 2" xfId="311"/>
    <cellStyle name="insiteTable 3" xfId="312"/>
    <cellStyle name="insiteTable 4" xfId="313"/>
    <cellStyle name="insiteTableHeader" xfId="10"/>
    <cellStyle name="insiteTableHidden" xfId="314"/>
    <cellStyle name="insiteTableLeft" xfId="315"/>
    <cellStyle name="insiteTableLeft 2" xfId="316"/>
    <cellStyle name="insiteTableLeft 3" xfId="317"/>
    <cellStyle name="insiteTableLeft 4" xfId="318"/>
    <cellStyle name="insiteTableLeft_מגדל תקציב 2010-2012 מעודכן" xfId="11"/>
    <cellStyle name="insiteTableRight" xfId="12"/>
    <cellStyle name="insiteTableRight 2" xfId="319"/>
    <cellStyle name="insiteTableRight 3" xfId="320"/>
    <cellStyle name="insiteTableRight 4" xfId="321"/>
    <cellStyle name="insiteTableSubTitle" xfId="13"/>
    <cellStyle name="insiteTitleBold" xfId="322"/>
    <cellStyle name="Linked Cell" xfId="323"/>
    <cellStyle name="LogoHeader" xfId="324"/>
    <cellStyle name="Neutral" xfId="325"/>
    <cellStyle name="Normal" xfId="0" builtinId="0"/>
    <cellStyle name="Normal - Style1" xfId="326"/>
    <cellStyle name="Normal 10" xfId="327"/>
    <cellStyle name="Normal 11" xfId="328"/>
    <cellStyle name="Normal 12" xfId="329"/>
    <cellStyle name="Normal 13" xfId="330"/>
    <cellStyle name="Normal 14" xfId="331"/>
    <cellStyle name="Normal 15" xfId="332"/>
    <cellStyle name="Normal 16" xfId="333"/>
    <cellStyle name="Normal 17" xfId="334"/>
    <cellStyle name="Normal 18" xfId="335"/>
    <cellStyle name="Normal 19" xfId="336"/>
    <cellStyle name="Normal 2" xfId="14"/>
    <cellStyle name="Normal 2 2" xfId="337"/>
    <cellStyle name="Normal 2 2 2" xfId="338"/>
    <cellStyle name="Normal 2 3" xfId="339"/>
    <cellStyle name="Normal 2 4" xfId="340"/>
    <cellStyle name="Normal 2 5" xfId="341"/>
    <cellStyle name="Normal 2 6" xfId="342"/>
    <cellStyle name="Normal 2 7" xfId="343"/>
    <cellStyle name="Normal 2 8" xfId="4"/>
    <cellStyle name="Normal 2 9" xfId="344"/>
    <cellStyle name="Normal 20" xfId="345"/>
    <cellStyle name="Normal 21" xfId="346"/>
    <cellStyle name="Normal 22" xfId="347"/>
    <cellStyle name="Normal 23" xfId="576"/>
    <cellStyle name="Normal 24" xfId="577"/>
    <cellStyle name="Normal 3" xfId="15"/>
    <cellStyle name="Normal 3 2" xfId="348"/>
    <cellStyle name="Normal 3 3" xfId="349"/>
    <cellStyle name="Normal 3 3 2" xfId="350"/>
    <cellStyle name="Normal 3 4" xfId="351"/>
    <cellStyle name="Normal 3 5" xfId="352"/>
    <cellStyle name="Normal 4" xfId="2"/>
    <cellStyle name="Normal 5" xfId="61"/>
    <cellStyle name="Normal 6" xfId="353"/>
    <cellStyle name="Normal 6 2" xfId="354"/>
    <cellStyle name="Normal 7" xfId="355"/>
    <cellStyle name="Normal 7 2" xfId="356"/>
    <cellStyle name="Normal 8" xfId="60"/>
    <cellStyle name="Normal 9" xfId="357"/>
    <cellStyle name="Normal_נספח חדש להוצאות שכר 0605" xfId="358"/>
    <cellStyle name="Note" xfId="359"/>
    <cellStyle name="Output" xfId="360"/>
    <cellStyle name="outsiteTable" xfId="361"/>
    <cellStyle name="outsiteTableLeft" xfId="362"/>
    <cellStyle name="outsiteTableLeft 2" xfId="363"/>
    <cellStyle name="outsiteTableLeft 3" xfId="364"/>
    <cellStyle name="outsiteTableLeft 4" xfId="365"/>
    <cellStyle name="Percent [2]" xfId="366"/>
    <cellStyle name="Percent 2" xfId="16"/>
    <cellStyle name="regTotal" xfId="367"/>
    <cellStyle name="SubTotalSum" xfId="368"/>
    <cellStyle name="SubTotalSum 2" xfId="369"/>
    <cellStyle name="SubTotalSum_העברת יתרות" xfId="370"/>
    <cellStyle name="SubTotalSumPer" xfId="371"/>
    <cellStyle name="Title" xfId="372"/>
    <cellStyle name="Total" xfId="373"/>
    <cellStyle name="TotalBottom" xfId="374"/>
    <cellStyle name="TotalTop" xfId="375"/>
    <cellStyle name="TotalTopPercent" xfId="376"/>
    <cellStyle name="Warning Text" xfId="377"/>
    <cellStyle name="הדגשה1" xfId="36" builtinId="29" customBuiltin="1"/>
    <cellStyle name="הדגשה1 2" xfId="378"/>
    <cellStyle name="הדגשה1 3" xfId="379"/>
    <cellStyle name="הדגשה1 4" xfId="380"/>
    <cellStyle name="הדגשה1 5" xfId="381"/>
    <cellStyle name="הדגשה1 6" xfId="382"/>
    <cellStyle name="הדגשה1 7" xfId="383"/>
    <cellStyle name="הדגשה1 8" xfId="384"/>
    <cellStyle name="הדגשה1 9" xfId="385"/>
    <cellStyle name="הדגשה2" xfId="40" builtinId="33" customBuiltin="1"/>
    <cellStyle name="הדגשה2 2" xfId="386"/>
    <cellStyle name="הדגשה2 3" xfId="387"/>
    <cellStyle name="הדגשה2 4" xfId="388"/>
    <cellStyle name="הדגשה2 5" xfId="389"/>
    <cellStyle name="הדגשה2 6" xfId="390"/>
    <cellStyle name="הדגשה2 7" xfId="391"/>
    <cellStyle name="הדגשה2 8" xfId="392"/>
    <cellStyle name="הדגשה2 9" xfId="393"/>
    <cellStyle name="הדגשה3" xfId="44" builtinId="37" customBuiltin="1"/>
    <cellStyle name="הדגשה3 2" xfId="394"/>
    <cellStyle name="הדגשה3 3" xfId="395"/>
    <cellStyle name="הדגשה3 4" xfId="396"/>
    <cellStyle name="הדגשה3 5" xfId="397"/>
    <cellStyle name="הדגשה3 6" xfId="398"/>
    <cellStyle name="הדגשה3 7" xfId="399"/>
    <cellStyle name="הדגשה3 8" xfId="400"/>
    <cellStyle name="הדגשה3 9" xfId="401"/>
    <cellStyle name="הדגשה4" xfId="48" builtinId="41" customBuiltin="1"/>
    <cellStyle name="הדגשה4 2" xfId="402"/>
    <cellStyle name="הדגשה4 3" xfId="403"/>
    <cellStyle name="הדגשה4 4" xfId="404"/>
    <cellStyle name="הדגשה4 5" xfId="405"/>
    <cellStyle name="הדגשה4 6" xfId="406"/>
    <cellStyle name="הדגשה4 7" xfId="407"/>
    <cellStyle name="הדגשה4 8" xfId="408"/>
    <cellStyle name="הדגשה4 9" xfId="409"/>
    <cellStyle name="הדגשה5" xfId="52" builtinId="45" customBuiltin="1"/>
    <cellStyle name="הדגשה5 2" xfId="410"/>
    <cellStyle name="הדגשה5 3" xfId="411"/>
    <cellStyle name="הדגשה5 4" xfId="412"/>
    <cellStyle name="הדגשה5 5" xfId="413"/>
    <cellStyle name="הדגשה5 6" xfId="414"/>
    <cellStyle name="הדגשה5 7" xfId="415"/>
    <cellStyle name="הדגשה5 8" xfId="416"/>
    <cellStyle name="הדגשה5 9" xfId="417"/>
    <cellStyle name="הדגשה6" xfId="56" builtinId="49" customBuiltin="1"/>
    <cellStyle name="הדגשה6 2" xfId="418"/>
    <cellStyle name="הדגשה6 3" xfId="419"/>
    <cellStyle name="הדגשה6 4" xfId="420"/>
    <cellStyle name="הדגשה6 5" xfId="421"/>
    <cellStyle name="הדגשה6 6" xfId="422"/>
    <cellStyle name="הדגשה6 7" xfId="423"/>
    <cellStyle name="הדגשה6 8" xfId="424"/>
    <cellStyle name="הדגשה6 9" xfId="425"/>
    <cellStyle name="הערה" xfId="33" builtinId="10" customBuiltin="1"/>
    <cellStyle name="הערה 2" xfId="17"/>
    <cellStyle name="הערה 3" xfId="18"/>
    <cellStyle name="הערה 4" xfId="426"/>
    <cellStyle name="הערה 5" xfId="427"/>
    <cellStyle name="הערה 6" xfId="428"/>
    <cellStyle name="הערה 7" xfId="429"/>
    <cellStyle name="הערה 8" xfId="430"/>
    <cellStyle name="הערה 9" xfId="431"/>
    <cellStyle name="חישוב" xfId="29" builtinId="22" customBuiltin="1"/>
    <cellStyle name="חישוב 2" xfId="432"/>
    <cellStyle name="חישוב 3" xfId="433"/>
    <cellStyle name="חישוב 4" xfId="434"/>
    <cellStyle name="חישוב 5" xfId="435"/>
    <cellStyle name="חישוב 6" xfId="436"/>
    <cellStyle name="חישוב 7" xfId="437"/>
    <cellStyle name="חישוב 8" xfId="438"/>
    <cellStyle name="חישוב 9" xfId="439"/>
    <cellStyle name="טוב" xfId="24" builtinId="26" customBuiltin="1"/>
    <cellStyle name="טוב 2" xfId="440"/>
    <cellStyle name="טוב 3" xfId="441"/>
    <cellStyle name="טוב 4" xfId="442"/>
    <cellStyle name="טוב 5" xfId="443"/>
    <cellStyle name="טוב 6" xfId="444"/>
    <cellStyle name="טוב 7" xfId="445"/>
    <cellStyle name="טוב 8" xfId="446"/>
    <cellStyle name="טוב 9" xfId="447"/>
    <cellStyle name="טקסט אזהרה" xfId="32" builtinId="11" customBuiltin="1"/>
    <cellStyle name="טקסט אזהרה 2" xfId="448"/>
    <cellStyle name="טקסט אזהרה 3" xfId="449"/>
    <cellStyle name="טקסט אזהרה 4" xfId="450"/>
    <cellStyle name="טקסט אזהרה 5" xfId="451"/>
    <cellStyle name="טקסט אזהרה 6" xfId="452"/>
    <cellStyle name="טקסט אזהרה 7" xfId="453"/>
    <cellStyle name="טקסט אזהרה 8" xfId="454"/>
    <cellStyle name="טקסט אזהרה 9" xfId="455"/>
    <cellStyle name="טקסט הסברי" xfId="34" builtinId="53" customBuiltin="1"/>
    <cellStyle name="טקסט הסברי 2" xfId="456"/>
    <cellStyle name="טקסט הסברי 3" xfId="457"/>
    <cellStyle name="טקסט הסברי 4" xfId="458"/>
    <cellStyle name="טקסט הסברי 5" xfId="459"/>
    <cellStyle name="טקסט הסברי 6" xfId="460"/>
    <cellStyle name="טקסט הסברי 7" xfId="461"/>
    <cellStyle name="טקסט הסברי 8" xfId="462"/>
    <cellStyle name="טקסט הסברי 9" xfId="463"/>
    <cellStyle name="כותרת" xfId="19" builtinId="15" customBuiltin="1"/>
    <cellStyle name="כותרת 1" xfId="20" builtinId="16" customBuiltin="1"/>
    <cellStyle name="כותרת 1 2" xfId="464"/>
    <cellStyle name="כותרת 1 3" xfId="465"/>
    <cellStyle name="כותרת 1 4" xfId="466"/>
    <cellStyle name="כותרת 1 5" xfId="467"/>
    <cellStyle name="כותרת 1 6" xfId="468"/>
    <cellStyle name="כותרת 1 7" xfId="469"/>
    <cellStyle name="כותרת 1 8" xfId="470"/>
    <cellStyle name="כותרת 1 9" xfId="471"/>
    <cellStyle name="כותרת 10" xfId="472"/>
    <cellStyle name="כותרת 11" xfId="473"/>
    <cellStyle name="כותרת 12" xfId="474"/>
    <cellStyle name="כותרת 13" xfId="475"/>
    <cellStyle name="כותרת 14" xfId="476"/>
    <cellStyle name="כותרת 2" xfId="21" builtinId="17" customBuiltin="1"/>
    <cellStyle name="כותרת 2 2" xfId="477"/>
    <cellStyle name="כותרת 2 3" xfId="478"/>
    <cellStyle name="כותרת 2 4" xfId="479"/>
    <cellStyle name="כותרת 2 5" xfId="480"/>
    <cellStyle name="כותרת 2 6" xfId="481"/>
    <cellStyle name="כותרת 2 7" xfId="482"/>
    <cellStyle name="כותרת 2 8" xfId="483"/>
    <cellStyle name="כותרת 2 9" xfId="484"/>
    <cellStyle name="כותרת 3" xfId="22" builtinId="18" customBuiltin="1"/>
    <cellStyle name="כותרת 3 2" xfId="485"/>
    <cellStyle name="כותרת 3 3" xfId="486"/>
    <cellStyle name="כותרת 3 4" xfId="487"/>
    <cellStyle name="כותרת 3 5" xfId="488"/>
    <cellStyle name="כותרת 3 6" xfId="489"/>
    <cellStyle name="כותרת 3 7" xfId="490"/>
    <cellStyle name="כותרת 3 8" xfId="491"/>
    <cellStyle name="כותרת 3 9" xfId="492"/>
    <cellStyle name="כותרת 4" xfId="23" builtinId="19" customBuiltin="1"/>
    <cellStyle name="כותרת 4 2" xfId="493"/>
    <cellStyle name="כותרת 4 3" xfId="494"/>
    <cellStyle name="כותרת 4 4" xfId="495"/>
    <cellStyle name="כותרת 4 5" xfId="496"/>
    <cellStyle name="כותרת 4 6" xfId="497"/>
    <cellStyle name="כותרת 4 7" xfId="498"/>
    <cellStyle name="כותרת 4 8" xfId="499"/>
    <cellStyle name="כותרת 4 9" xfId="500"/>
    <cellStyle name="כותרת 5" xfId="501"/>
    <cellStyle name="כותרת 6" xfId="502"/>
    <cellStyle name="כותרת 7" xfId="503"/>
    <cellStyle name="כותרת 8" xfId="504"/>
    <cellStyle name="כותרת 9" xfId="505"/>
    <cellStyle name="כותרת באור" xfId="506"/>
    <cellStyle name="כותרת באור 2" xfId="507"/>
    <cellStyle name="כותרת באור 3" xfId="508"/>
    <cellStyle name="כותרת דף" xfId="509"/>
    <cellStyle name="כותרת משנה" xfId="510"/>
    <cellStyle name="כותרת משנה 2" xfId="511"/>
    <cellStyle name="כותרת משנה 3" xfId="512"/>
    <cellStyle name="ניטראלי" xfId="26" builtinId="28" customBuiltin="1"/>
    <cellStyle name="ניטראלי 2" xfId="513"/>
    <cellStyle name="ניטראלי 3" xfId="514"/>
    <cellStyle name="ניטראלי 4" xfId="515"/>
    <cellStyle name="ניטראלי 5" xfId="516"/>
    <cellStyle name="ניטראלי 6" xfId="517"/>
    <cellStyle name="ניטראלי 7" xfId="518"/>
    <cellStyle name="ניטראלי 8" xfId="519"/>
    <cellStyle name="ניטראלי 9" xfId="520"/>
    <cellStyle name="סה&quot;כ" xfId="35" builtinId="25" customBuiltin="1"/>
    <cellStyle name="סה&quot;כ 2" xfId="521"/>
    <cellStyle name="סה&quot;כ 3" xfId="522"/>
    <cellStyle name="סה&quot;כ 4" xfId="523"/>
    <cellStyle name="סה&quot;כ 5" xfId="524"/>
    <cellStyle name="סה&quot;כ 6" xfId="525"/>
    <cellStyle name="סה&quot;כ 7" xfId="526"/>
    <cellStyle name="סה&quot;כ 8" xfId="527"/>
    <cellStyle name="סה&quot;כ 9" xfId="528"/>
    <cellStyle name="סעיף" xfId="529"/>
    <cellStyle name="סעיף 2" xfId="530"/>
    <cellStyle name="סעיף 3" xfId="531"/>
    <cellStyle name="סעיףראשי" xfId="532"/>
    <cellStyle name="סעיףראשי 2" xfId="533"/>
    <cellStyle name="סעיףראשי 3" xfId="534"/>
    <cellStyle name="פלט" xfId="28" builtinId="21" customBuiltin="1"/>
    <cellStyle name="פלט 2" xfId="535"/>
    <cellStyle name="פלט 3" xfId="536"/>
    <cellStyle name="פלט 4" xfId="537"/>
    <cellStyle name="פלט 5" xfId="538"/>
    <cellStyle name="פלט 6" xfId="539"/>
    <cellStyle name="פלט 7" xfId="540"/>
    <cellStyle name="פלט 8" xfId="541"/>
    <cellStyle name="פלט 9" xfId="542"/>
    <cellStyle name="קלט" xfId="27" builtinId="20" customBuiltin="1"/>
    <cellStyle name="קלט 2" xfId="543"/>
    <cellStyle name="קלט 3" xfId="544"/>
    <cellStyle name="קלט 4" xfId="545"/>
    <cellStyle name="קלט 5" xfId="546"/>
    <cellStyle name="קלט 6" xfId="547"/>
    <cellStyle name="קלט 7" xfId="548"/>
    <cellStyle name="קלט 8" xfId="549"/>
    <cellStyle name="קלט 9" xfId="550"/>
    <cellStyle name="רע" xfId="25" builtinId="27" customBuiltin="1"/>
    <cellStyle name="רע 2" xfId="551"/>
    <cellStyle name="רע 3" xfId="552"/>
    <cellStyle name="רע 4" xfId="553"/>
    <cellStyle name="רע 5" xfId="554"/>
    <cellStyle name="רע 6" xfId="555"/>
    <cellStyle name="רע 7" xfId="556"/>
    <cellStyle name="רע 8" xfId="557"/>
    <cellStyle name="רע 9" xfId="558"/>
    <cellStyle name="תא מסומן" xfId="31" builtinId="23" customBuiltin="1"/>
    <cellStyle name="תא מסומן 2" xfId="559"/>
    <cellStyle name="תא מסומן 3" xfId="560"/>
    <cellStyle name="תא מסומן 4" xfId="561"/>
    <cellStyle name="תא מסומן 5" xfId="562"/>
    <cellStyle name="תא מסומן 6" xfId="563"/>
    <cellStyle name="תא מסומן 7" xfId="564"/>
    <cellStyle name="תא מסומן 8" xfId="565"/>
    <cellStyle name="תא מסומן 9" xfId="566"/>
    <cellStyle name="תא מקושר" xfId="30" builtinId="24" customBuiltin="1"/>
    <cellStyle name="תא מקושר 2" xfId="567"/>
    <cellStyle name="תא מקושר 3" xfId="568"/>
    <cellStyle name="תא מקושר 4" xfId="569"/>
    <cellStyle name="תא מקושר 5" xfId="570"/>
    <cellStyle name="תא מקושר 6" xfId="571"/>
    <cellStyle name="תא מקושר 7" xfId="572"/>
    <cellStyle name="תא מקושר 8" xfId="573"/>
    <cellStyle name="תא מקושר 9" xfId="574"/>
    <cellStyle name="תאריך" xfId="575"/>
  </cellStyles>
  <dxfs count="15"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9" tint="0.59996337778862885"/>
        </patternFill>
      </fill>
    </dxf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ont>
        <b val="0"/>
        <i/>
      </font>
      <fill>
        <patternFill>
          <bgColor rgb="FFFF0000"/>
        </patternFill>
      </fill>
    </dxf>
    <dxf>
      <font>
        <b val="0"/>
        <i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Users\adwan\Downloads\&#1514;&#1511;&#1510;&#1497;&#1489;%202018%20&#1502;&#1497;&#1493;&#1501;%2022122018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&#1504;&#1497;&#1497;&#1512;&#1493;&#1514;%20&#1506;&#1489;&#1493;&#1491;&#1492;%20&#1502;&#1493;&#1495;&#1502;&#1491;%20&#1502;&#1490;&#1491;\&#1502;&#1502;%20&#1502;&#1490;&#1491;%20&#1488;&#1500;&#1499;&#1512;&#1493;&#1501;\&#1514;&#1511;&#1510;&#1497;&#1489;\2018\&#1506;&#1491;&#1499;&#1493;&#1503;%20&#1514;&#1511;&#1510;&#1497;&#1489;%201%20&#1500;&#1513;&#1504;&#1514;%202018\&#1514;&#1511;&#1510;&#1497;&#1489;%201%202018%20&#1502;&#1497;&#1493;&#1501;%205122018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&#1514;&#1511;&#1510;&#1497;&#1489;%202020%20&#1506;&#1502;&#1511;%20&#1492;&#1497;&#1512;&#1491;&#1503;%20&#1502;&#1508;&#1493;&#1512;&#1496;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alaa-pc.g\&#1514;&#1511;&#1510;&#1497;&#1489;&#1497;&#1501;\&#1514;&#1511;&#1510;&#1497;&#1489;&#1497;&#1501;%202016\&#1491;&#1488;&#1500;&#1497;&#1492;\&#1514;&#1511;&#1510;&#1497;&#1489;%20+%20&#1514;&#1493;&#1499;&#1504;&#1497;&#1514;%20&#1492;&#1489;&#1512;&#1488;&#1492;%202016\&#1514;&#1493;&#1499;&#1504;&#1497;&#1514;%20&#1492;&#1489;&#1512;&#1488;&#1492;%202016-%20&#1514;&#1511;&#1510;&#1497;&#1489;%20&#1512;&#1490;&#1497;&#1500;%20-%20&#1490;&#1512;&#1505;&#1492;%20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ינדקס תקציב רגיל"/>
      <sheetName val="תוכן"/>
      <sheetName val="פקודת יומן "/>
      <sheetName val="ריכוז לפי עובדים"/>
      <sheetName val="גיליון1"/>
      <sheetName val="רכוז נתוני התקציב"/>
      <sheetName val="הצעה סופית "/>
      <sheetName val="טבלה 1"/>
      <sheetName val="טבלה 2 "/>
      <sheetName val="ריכוז לפי פרקים "/>
      <sheetName val="ריכוז לפי פרקים  (2)"/>
      <sheetName val="טבלה 1 להדפסה "/>
      <sheetName val="הסברים לטבלה 1"/>
      <sheetName val="טבלה 4"/>
      <sheetName val="טבלה5 "/>
      <sheetName val="טבלה 6 - תקצוב קרנות פיתוח"/>
      <sheetName val="טבלה 6 - תקצוב קרנות פיתוח (17)"/>
      <sheetName val="נספח א.1"/>
      <sheetName val="נספח א.2"/>
      <sheetName val="נספח א.2 (1)"/>
      <sheetName val="נספח ג'תוכנית גיוס אשראי"/>
      <sheetName val="נספח ד'ערבויות "/>
      <sheetName val="נספח ה' סקר נכסים"/>
      <sheetName val="נספח ז' (1) תאגוד מים"/>
      <sheetName val="נספח ז' (2) מפעל הביוב"/>
      <sheetName val="נספח ז' (3) התחיבו הרשות"/>
      <sheetName val="נספח ט' - הגא כללי ארצי"/>
      <sheetName val="נספח י' פעילות חירום"/>
      <sheetName val="נספח י&quot;א' תאגידים"/>
      <sheetName val="גיליון6"/>
      <sheetName val="גיליון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1">
          <cell r="C1">
            <v>0</v>
          </cell>
          <cell r="G1">
            <v>0</v>
          </cell>
          <cell r="J1">
            <v>0</v>
          </cell>
          <cell r="L1">
            <v>0</v>
          </cell>
        </row>
        <row r="2">
          <cell r="C2" t="str">
            <v>ק. סיכום</v>
          </cell>
          <cell r="G2" t="str">
            <v>פרק</v>
          </cell>
          <cell r="I2" t="str">
            <v xml:space="preserve">שם מחלקה </v>
          </cell>
          <cell r="J2" t="str">
            <v>טבלה2</v>
          </cell>
          <cell r="K2" t="str">
            <v>אגרות והיטלים</v>
          </cell>
          <cell r="L2" t="str">
            <v>מספר חשבון</v>
          </cell>
        </row>
        <row r="3">
          <cell r="C3">
            <v>111</v>
          </cell>
          <cell r="G3">
            <v>11</v>
          </cell>
          <cell r="I3" t="str">
            <v>ארנונה</v>
          </cell>
          <cell r="J3">
            <v>0</v>
          </cell>
          <cell r="K3">
            <v>0</v>
          </cell>
          <cell r="L3">
            <v>1111100100</v>
          </cell>
        </row>
        <row r="4">
          <cell r="C4">
            <v>111</v>
          </cell>
          <cell r="G4">
            <v>11</v>
          </cell>
          <cell r="I4" t="str">
            <v>ארנונה</v>
          </cell>
          <cell r="J4">
            <v>0</v>
          </cell>
          <cell r="K4">
            <v>0</v>
          </cell>
          <cell r="L4">
            <v>1111200100</v>
          </cell>
        </row>
        <row r="5">
          <cell r="C5">
            <v>111</v>
          </cell>
          <cell r="G5">
            <v>11</v>
          </cell>
          <cell r="I5" t="str">
            <v>ארנונה</v>
          </cell>
          <cell r="J5">
            <v>0</v>
          </cell>
          <cell r="K5">
            <v>0</v>
          </cell>
          <cell r="L5">
            <v>1111310100</v>
          </cell>
        </row>
        <row r="6">
          <cell r="C6">
            <v>141</v>
          </cell>
          <cell r="G6">
            <v>11</v>
          </cell>
          <cell r="I6" t="str">
            <v>ארנונה</v>
          </cell>
          <cell r="J6">
            <v>0</v>
          </cell>
          <cell r="K6">
            <v>0</v>
          </cell>
          <cell r="L6">
            <v>1115000100</v>
          </cell>
        </row>
        <row r="7">
          <cell r="C7">
            <v>115</v>
          </cell>
          <cell r="G7">
            <v>12</v>
          </cell>
          <cell r="I7" t="str">
            <v>אגרות</v>
          </cell>
          <cell r="J7">
            <v>12</v>
          </cell>
          <cell r="K7">
            <v>0</v>
          </cell>
          <cell r="L7">
            <v>1121000290</v>
          </cell>
        </row>
        <row r="8">
          <cell r="C8">
            <v>125</v>
          </cell>
          <cell r="G8">
            <v>19</v>
          </cell>
          <cell r="I8" t="str">
            <v>מענקים כלליים</v>
          </cell>
          <cell r="J8">
            <v>0</v>
          </cell>
          <cell r="K8">
            <v>0</v>
          </cell>
          <cell r="L8">
            <v>1191000910</v>
          </cell>
        </row>
        <row r="9">
          <cell r="C9">
            <v>148</v>
          </cell>
          <cell r="G9">
            <v>19</v>
          </cell>
          <cell r="I9" t="str">
            <v>מענקים כלליים</v>
          </cell>
          <cell r="J9">
            <v>0</v>
          </cell>
          <cell r="K9">
            <v>0</v>
          </cell>
          <cell r="L9">
            <v>1191000920</v>
          </cell>
        </row>
        <row r="10">
          <cell r="C10">
            <v>126</v>
          </cell>
          <cell r="G10">
            <v>19</v>
          </cell>
          <cell r="I10" t="str">
            <v>מענקים כלליים</v>
          </cell>
          <cell r="J10">
            <v>0</v>
          </cell>
          <cell r="K10">
            <v>0</v>
          </cell>
          <cell r="L10">
            <v>1191100910</v>
          </cell>
        </row>
        <row r="11">
          <cell r="C11">
            <v>126</v>
          </cell>
          <cell r="G11">
            <v>19</v>
          </cell>
          <cell r="I11" t="str">
            <v>מענקים כלליים</v>
          </cell>
          <cell r="J11">
            <v>0</v>
          </cell>
          <cell r="L11">
            <v>1191300910</v>
          </cell>
        </row>
        <row r="12">
          <cell r="C12">
            <v>126</v>
          </cell>
          <cell r="G12">
            <v>19</v>
          </cell>
          <cell r="I12" t="str">
            <v>מענקים כלליים</v>
          </cell>
          <cell r="J12">
            <v>0</v>
          </cell>
          <cell r="K12">
            <v>0</v>
          </cell>
          <cell r="L12">
            <v>1196000910</v>
          </cell>
        </row>
        <row r="13">
          <cell r="C13">
            <v>115</v>
          </cell>
          <cell r="G13">
            <v>21</v>
          </cell>
          <cell r="I13" t="str">
            <v>תברואה</v>
          </cell>
          <cell r="J13">
            <v>21</v>
          </cell>
          <cell r="K13">
            <v>0</v>
          </cell>
          <cell r="L13">
            <v>1211000210</v>
          </cell>
        </row>
        <row r="14">
          <cell r="C14">
            <v>115</v>
          </cell>
          <cell r="G14">
            <v>21</v>
          </cell>
          <cell r="I14" t="str">
            <v>תברואה</v>
          </cell>
          <cell r="J14">
            <v>21</v>
          </cell>
          <cell r="K14">
            <v>0</v>
          </cell>
          <cell r="L14">
            <v>1212300690</v>
          </cell>
        </row>
        <row r="15">
          <cell r="C15">
            <v>115</v>
          </cell>
          <cell r="G15">
            <v>21</v>
          </cell>
          <cell r="I15" t="str">
            <v>תברואה</v>
          </cell>
          <cell r="J15">
            <v>21</v>
          </cell>
          <cell r="K15">
            <v>0</v>
          </cell>
          <cell r="L15">
            <v>1213300290</v>
          </cell>
        </row>
        <row r="16">
          <cell r="C16">
            <v>115</v>
          </cell>
          <cell r="G16">
            <v>21</v>
          </cell>
          <cell r="I16" t="str">
            <v>תברואה</v>
          </cell>
          <cell r="J16">
            <v>21</v>
          </cell>
          <cell r="K16">
            <v>0</v>
          </cell>
          <cell r="L16">
            <v>1214300220</v>
          </cell>
        </row>
        <row r="17">
          <cell r="C17">
            <v>123</v>
          </cell>
          <cell r="G17">
            <v>22</v>
          </cell>
          <cell r="I17" t="str">
            <v>שמירה ובטחון</v>
          </cell>
          <cell r="J17">
            <v>0</v>
          </cell>
          <cell r="L17">
            <v>1220000970</v>
          </cell>
        </row>
        <row r="18">
          <cell r="C18">
            <v>123</v>
          </cell>
          <cell r="G18">
            <v>22</v>
          </cell>
          <cell r="I18" t="str">
            <v>שמירה ובטחון</v>
          </cell>
          <cell r="J18">
            <v>0</v>
          </cell>
          <cell r="K18">
            <v>0</v>
          </cell>
          <cell r="L18">
            <v>1220000990</v>
          </cell>
        </row>
        <row r="19">
          <cell r="C19">
            <v>123</v>
          </cell>
          <cell r="G19">
            <v>22</v>
          </cell>
          <cell r="I19" t="str">
            <v>שמירה ובטחון</v>
          </cell>
          <cell r="J19">
            <v>0</v>
          </cell>
          <cell r="K19">
            <v>0</v>
          </cell>
          <cell r="L19">
            <v>1222100990</v>
          </cell>
        </row>
        <row r="20">
          <cell r="C20">
            <v>115</v>
          </cell>
          <cell r="G20">
            <v>23</v>
          </cell>
          <cell r="I20" t="str">
            <v>תכנון ובנין עיר</v>
          </cell>
          <cell r="J20">
            <v>23</v>
          </cell>
          <cell r="K20">
            <v>0</v>
          </cell>
          <cell r="L20">
            <v>1233100710</v>
          </cell>
        </row>
        <row r="21">
          <cell r="C21">
            <v>115</v>
          </cell>
          <cell r="G21">
            <v>23</v>
          </cell>
          <cell r="I21" t="str">
            <v>תכנון ובנין עיר</v>
          </cell>
          <cell r="J21">
            <v>23</v>
          </cell>
          <cell r="K21">
            <v>0</v>
          </cell>
          <cell r="L21">
            <v>1233110290</v>
          </cell>
        </row>
        <row r="22">
          <cell r="C22">
            <v>115</v>
          </cell>
          <cell r="G22">
            <v>23</v>
          </cell>
          <cell r="I22" t="str">
            <v>תכנון ובנין עיר</v>
          </cell>
          <cell r="J22">
            <v>23</v>
          </cell>
          <cell r="K22">
            <v>0</v>
          </cell>
          <cell r="L22">
            <v>1233400310</v>
          </cell>
        </row>
        <row r="23">
          <cell r="C23">
            <v>115</v>
          </cell>
          <cell r="G23">
            <v>23</v>
          </cell>
          <cell r="I23" t="str">
            <v>תכנון ובנין עיר</v>
          </cell>
          <cell r="J23">
            <v>23</v>
          </cell>
          <cell r="K23">
            <v>0</v>
          </cell>
          <cell r="L23">
            <v>1233500310</v>
          </cell>
        </row>
        <row r="24">
          <cell r="C24">
            <v>115</v>
          </cell>
          <cell r="G24">
            <v>23</v>
          </cell>
          <cell r="I24" t="str">
            <v>תכנון ובנין עיר</v>
          </cell>
          <cell r="J24">
            <v>23</v>
          </cell>
          <cell r="K24">
            <v>0</v>
          </cell>
          <cell r="L24">
            <v>1233600310</v>
          </cell>
        </row>
        <row r="25">
          <cell r="C25">
            <v>115</v>
          </cell>
          <cell r="G25">
            <v>24</v>
          </cell>
          <cell r="I25" t="str">
            <v>נכסים ציבוריים</v>
          </cell>
          <cell r="J25">
            <v>24</v>
          </cell>
          <cell r="K25">
            <v>0</v>
          </cell>
          <cell r="L25">
            <v>1247000990</v>
          </cell>
        </row>
        <row r="26">
          <cell r="C26">
            <v>123</v>
          </cell>
          <cell r="G26">
            <v>24</v>
          </cell>
          <cell r="I26" t="str">
            <v>נכסים ציבוריים</v>
          </cell>
          <cell r="J26">
            <v>0</v>
          </cell>
          <cell r="K26">
            <v>0</v>
          </cell>
          <cell r="L26">
            <v>1247100990</v>
          </cell>
        </row>
        <row r="27">
          <cell r="C27">
            <v>123</v>
          </cell>
          <cell r="G27">
            <v>24</v>
          </cell>
          <cell r="I27" t="str">
            <v>נכסים ציבוריים</v>
          </cell>
          <cell r="J27">
            <v>0</v>
          </cell>
          <cell r="K27">
            <v>0</v>
          </cell>
          <cell r="L27">
            <v>1248000990</v>
          </cell>
        </row>
        <row r="28">
          <cell r="C28">
            <v>115</v>
          </cell>
          <cell r="G28">
            <v>26</v>
          </cell>
          <cell r="I28" t="str">
            <v>שירותים עירוניים שונים</v>
          </cell>
          <cell r="J28">
            <v>26</v>
          </cell>
          <cell r="K28">
            <v>0</v>
          </cell>
          <cell r="L28">
            <v>1269000690</v>
          </cell>
        </row>
        <row r="29">
          <cell r="C29">
            <v>115</v>
          </cell>
          <cell r="G29">
            <v>26</v>
          </cell>
          <cell r="I29" t="str">
            <v>שירותים עירוניים שונים</v>
          </cell>
          <cell r="J29">
            <v>26</v>
          </cell>
          <cell r="K29">
            <v>0</v>
          </cell>
          <cell r="L29">
            <v>1269000790</v>
          </cell>
        </row>
        <row r="30">
          <cell r="C30">
            <v>115</v>
          </cell>
          <cell r="G30">
            <v>26</v>
          </cell>
          <cell r="I30" t="str">
            <v>שירותים עירוניים שונים</v>
          </cell>
          <cell r="J30">
            <v>26</v>
          </cell>
          <cell r="K30">
            <v>0</v>
          </cell>
          <cell r="L30">
            <v>1269100220</v>
          </cell>
        </row>
        <row r="31">
          <cell r="C31">
            <v>115</v>
          </cell>
          <cell r="G31">
            <v>26</v>
          </cell>
          <cell r="I31" t="str">
            <v>שירותים עירוניים שונים</v>
          </cell>
          <cell r="J31">
            <v>26</v>
          </cell>
          <cell r="K31">
            <v>0</v>
          </cell>
          <cell r="L31">
            <v>1269100690</v>
          </cell>
        </row>
        <row r="32">
          <cell r="C32">
            <v>115</v>
          </cell>
          <cell r="G32">
            <v>26</v>
          </cell>
          <cell r="I32" t="str">
            <v>שירותים עירוניים שונים</v>
          </cell>
          <cell r="J32">
            <v>26</v>
          </cell>
          <cell r="K32">
            <v>0</v>
          </cell>
          <cell r="L32">
            <v>1269120690</v>
          </cell>
        </row>
        <row r="33">
          <cell r="C33">
            <v>121</v>
          </cell>
          <cell r="G33">
            <v>31</v>
          </cell>
          <cell r="I33" t="str">
            <v>מינהל החינוך</v>
          </cell>
          <cell r="J33">
            <v>0</v>
          </cell>
          <cell r="K33">
            <v>0</v>
          </cell>
          <cell r="L33">
            <v>1311000920</v>
          </cell>
        </row>
        <row r="34">
          <cell r="C34">
            <v>121</v>
          </cell>
          <cell r="G34">
            <v>31</v>
          </cell>
          <cell r="I34" t="str">
            <v>מינהל החינוך</v>
          </cell>
          <cell r="J34">
            <v>0</v>
          </cell>
          <cell r="K34">
            <v>0</v>
          </cell>
          <cell r="L34">
            <v>1311200920</v>
          </cell>
        </row>
        <row r="35">
          <cell r="C35">
            <v>121</v>
          </cell>
          <cell r="G35">
            <v>31</v>
          </cell>
          <cell r="I35" t="str">
            <v>גני ילדים גיל חובה</v>
          </cell>
          <cell r="J35">
            <v>0</v>
          </cell>
          <cell r="K35">
            <v>0</v>
          </cell>
          <cell r="L35">
            <v>1312000920</v>
          </cell>
        </row>
        <row r="36">
          <cell r="C36">
            <v>121</v>
          </cell>
          <cell r="G36">
            <v>31</v>
          </cell>
          <cell r="I36" t="str">
            <v>גני ילדים גיל חובה</v>
          </cell>
          <cell r="J36">
            <v>0</v>
          </cell>
          <cell r="K36">
            <v>0</v>
          </cell>
          <cell r="L36">
            <v>1312100920</v>
          </cell>
        </row>
        <row r="37">
          <cell r="C37">
            <v>113</v>
          </cell>
          <cell r="G37">
            <v>31</v>
          </cell>
          <cell r="I37" t="str">
            <v>גני ילדים גיל חובה</v>
          </cell>
          <cell r="J37">
            <v>31</v>
          </cell>
          <cell r="K37">
            <v>0</v>
          </cell>
          <cell r="L37">
            <v>1312200410</v>
          </cell>
        </row>
        <row r="38">
          <cell r="C38">
            <v>113</v>
          </cell>
          <cell r="G38">
            <v>31</v>
          </cell>
          <cell r="I38" t="str">
            <v>גני ילדים גיל חובה</v>
          </cell>
          <cell r="J38">
            <v>31</v>
          </cell>
          <cell r="L38">
            <v>1312200490</v>
          </cell>
        </row>
        <row r="39">
          <cell r="C39">
            <v>121</v>
          </cell>
          <cell r="G39">
            <v>31</v>
          </cell>
          <cell r="I39" t="str">
            <v>גני ילדים גיל חובה</v>
          </cell>
          <cell r="J39">
            <v>0</v>
          </cell>
          <cell r="K39">
            <v>0</v>
          </cell>
          <cell r="L39">
            <v>1312200920</v>
          </cell>
        </row>
        <row r="40">
          <cell r="C40">
            <v>121</v>
          </cell>
          <cell r="G40">
            <v>31</v>
          </cell>
          <cell r="I40" t="str">
            <v>גני ילדים גיל חובה</v>
          </cell>
          <cell r="J40">
            <v>0</v>
          </cell>
          <cell r="K40">
            <v>0</v>
          </cell>
          <cell r="L40">
            <v>1312201920</v>
          </cell>
        </row>
        <row r="41">
          <cell r="C41">
            <v>121</v>
          </cell>
          <cell r="G41">
            <v>31</v>
          </cell>
          <cell r="I41" t="str">
            <v>גני ילדים גיל חובה</v>
          </cell>
          <cell r="J41">
            <v>0</v>
          </cell>
          <cell r="K41">
            <v>0</v>
          </cell>
          <cell r="L41">
            <v>1312210920</v>
          </cell>
        </row>
        <row r="42">
          <cell r="C42">
            <v>121</v>
          </cell>
          <cell r="G42">
            <v>31</v>
          </cell>
          <cell r="I42" t="str">
            <v>גני ילדים גיל חובה</v>
          </cell>
          <cell r="J42">
            <v>0</v>
          </cell>
          <cell r="K42">
            <v>0</v>
          </cell>
          <cell r="L42">
            <v>1312211920</v>
          </cell>
        </row>
        <row r="43">
          <cell r="C43">
            <v>113</v>
          </cell>
          <cell r="G43">
            <v>31</v>
          </cell>
          <cell r="I43" t="str">
            <v>גני ילדים טרום חובה</v>
          </cell>
          <cell r="J43">
            <v>31</v>
          </cell>
          <cell r="K43">
            <v>0</v>
          </cell>
          <cell r="L43">
            <v>1312300410</v>
          </cell>
        </row>
        <row r="44">
          <cell r="C44">
            <v>113</v>
          </cell>
          <cell r="G44">
            <v>31</v>
          </cell>
          <cell r="I44" t="str">
            <v>גני ילדים טרום חובה</v>
          </cell>
          <cell r="J44">
            <v>31</v>
          </cell>
          <cell r="K44">
            <v>0</v>
          </cell>
          <cell r="L44">
            <v>1312300411</v>
          </cell>
        </row>
        <row r="45">
          <cell r="C45">
            <v>113</v>
          </cell>
          <cell r="G45">
            <v>31</v>
          </cell>
          <cell r="I45" t="str">
            <v>גני ילדים טרום חובה</v>
          </cell>
          <cell r="J45">
            <v>31</v>
          </cell>
          <cell r="K45">
            <v>0</v>
          </cell>
          <cell r="L45">
            <v>1312300490</v>
          </cell>
        </row>
        <row r="46">
          <cell r="C46">
            <v>121</v>
          </cell>
          <cell r="G46">
            <v>31</v>
          </cell>
          <cell r="I46" t="str">
            <v>גני ילדים טרום חובה</v>
          </cell>
          <cell r="J46">
            <v>0</v>
          </cell>
          <cell r="K46">
            <v>0</v>
          </cell>
          <cell r="L46">
            <v>1312300920</v>
          </cell>
        </row>
        <row r="47">
          <cell r="C47">
            <v>121</v>
          </cell>
          <cell r="G47">
            <v>31</v>
          </cell>
          <cell r="I47" t="str">
            <v>גני ילדים טרום חובה</v>
          </cell>
          <cell r="J47">
            <v>0</v>
          </cell>
          <cell r="K47">
            <v>0</v>
          </cell>
          <cell r="L47">
            <v>1312300921</v>
          </cell>
        </row>
        <row r="48">
          <cell r="C48">
            <v>121</v>
          </cell>
          <cell r="G48">
            <v>31</v>
          </cell>
          <cell r="I48" t="str">
            <v>גני ילדים טרום חובה</v>
          </cell>
          <cell r="J48">
            <v>0</v>
          </cell>
          <cell r="L48">
            <v>1312310920</v>
          </cell>
        </row>
        <row r="49">
          <cell r="C49">
            <v>121</v>
          </cell>
          <cell r="G49">
            <v>31</v>
          </cell>
          <cell r="I49" t="str">
            <v>גני ילדים טרום חובה</v>
          </cell>
          <cell r="J49">
            <v>0</v>
          </cell>
          <cell r="K49">
            <v>0</v>
          </cell>
          <cell r="L49">
            <v>1312320920</v>
          </cell>
        </row>
        <row r="50">
          <cell r="C50">
            <v>121</v>
          </cell>
          <cell r="G50">
            <v>31</v>
          </cell>
          <cell r="I50" t="str">
            <v>מעונות ופעוטונים</v>
          </cell>
          <cell r="J50">
            <v>0</v>
          </cell>
          <cell r="K50">
            <v>0</v>
          </cell>
          <cell r="L50">
            <v>1312400920</v>
          </cell>
        </row>
        <row r="51">
          <cell r="C51">
            <v>113</v>
          </cell>
          <cell r="G51">
            <v>31</v>
          </cell>
          <cell r="I51" t="str">
            <v>גני מועדון וצהרונים</v>
          </cell>
          <cell r="J51">
            <v>31</v>
          </cell>
          <cell r="K51">
            <v>0</v>
          </cell>
          <cell r="L51">
            <v>1312500410</v>
          </cell>
        </row>
        <row r="52">
          <cell r="C52">
            <v>121</v>
          </cell>
          <cell r="G52">
            <v>31</v>
          </cell>
          <cell r="I52" t="str">
            <v>גני מועדון וצהרונים</v>
          </cell>
          <cell r="J52">
            <v>0</v>
          </cell>
          <cell r="K52">
            <v>0</v>
          </cell>
          <cell r="L52">
            <v>1312500920</v>
          </cell>
        </row>
        <row r="53">
          <cell r="C53">
            <v>121</v>
          </cell>
          <cell r="G53">
            <v>31</v>
          </cell>
          <cell r="I53" t="str">
            <v>גני ילדים לחינוך מיוחד</v>
          </cell>
          <cell r="J53">
            <v>0</v>
          </cell>
          <cell r="K53">
            <v>0</v>
          </cell>
          <cell r="L53">
            <v>1312600920</v>
          </cell>
        </row>
        <row r="54">
          <cell r="C54">
            <v>121</v>
          </cell>
          <cell r="G54">
            <v>31</v>
          </cell>
          <cell r="I54" t="str">
            <v>מינהל החינוך היסודי</v>
          </cell>
          <cell r="J54">
            <v>0</v>
          </cell>
          <cell r="K54">
            <v>0</v>
          </cell>
          <cell r="L54">
            <v>1313001920</v>
          </cell>
        </row>
        <row r="55">
          <cell r="C55">
            <v>121</v>
          </cell>
          <cell r="G55">
            <v>31</v>
          </cell>
          <cell r="I55" t="str">
            <v>מינהל החינוך היסודי</v>
          </cell>
          <cell r="J55">
            <v>0</v>
          </cell>
          <cell r="K55">
            <v>0</v>
          </cell>
          <cell r="L55">
            <v>1313002920</v>
          </cell>
        </row>
        <row r="56">
          <cell r="C56">
            <v>121</v>
          </cell>
          <cell r="G56">
            <v>31</v>
          </cell>
          <cell r="I56" t="str">
            <v>מינהל החינוך היסודי</v>
          </cell>
          <cell r="J56">
            <v>0</v>
          </cell>
          <cell r="K56">
            <v>0</v>
          </cell>
          <cell r="L56">
            <v>1313003920</v>
          </cell>
        </row>
        <row r="57">
          <cell r="C57">
            <v>121</v>
          </cell>
          <cell r="G57">
            <v>31</v>
          </cell>
          <cell r="I57" t="str">
            <v>מינהל החינוך היסודי</v>
          </cell>
          <cell r="J57">
            <v>0</v>
          </cell>
          <cell r="K57">
            <v>0</v>
          </cell>
          <cell r="L57">
            <v>1313004920</v>
          </cell>
        </row>
        <row r="58">
          <cell r="C58">
            <v>113</v>
          </cell>
          <cell r="G58">
            <v>31</v>
          </cell>
          <cell r="I58" t="str">
            <v>בתי"ס יסודיים</v>
          </cell>
          <cell r="J58">
            <v>31</v>
          </cell>
          <cell r="K58">
            <v>0</v>
          </cell>
          <cell r="L58">
            <v>1313200490</v>
          </cell>
        </row>
        <row r="59">
          <cell r="C59">
            <v>121</v>
          </cell>
          <cell r="G59">
            <v>31</v>
          </cell>
          <cell r="I59" t="str">
            <v>בתי"ס יסודיים</v>
          </cell>
          <cell r="J59">
            <v>0</v>
          </cell>
          <cell r="K59">
            <v>0</v>
          </cell>
          <cell r="L59">
            <v>1313200920</v>
          </cell>
        </row>
        <row r="60">
          <cell r="C60">
            <v>121</v>
          </cell>
          <cell r="G60">
            <v>31</v>
          </cell>
          <cell r="I60" t="str">
            <v>בתי"ס יסודיים</v>
          </cell>
          <cell r="J60">
            <v>0</v>
          </cell>
          <cell r="K60">
            <v>0</v>
          </cell>
          <cell r="L60">
            <v>1313200921</v>
          </cell>
        </row>
        <row r="61">
          <cell r="C61">
            <v>121</v>
          </cell>
          <cell r="G61">
            <v>31</v>
          </cell>
          <cell r="I61" t="str">
            <v>בתי"ס יסודיים</v>
          </cell>
          <cell r="J61">
            <v>0</v>
          </cell>
          <cell r="K61">
            <v>0</v>
          </cell>
          <cell r="L61">
            <v>1313201920</v>
          </cell>
        </row>
        <row r="62">
          <cell r="C62">
            <v>121</v>
          </cell>
          <cell r="G62">
            <v>31</v>
          </cell>
          <cell r="I62" t="str">
            <v>בתי"ס יסודיים</v>
          </cell>
          <cell r="J62">
            <v>0</v>
          </cell>
          <cell r="K62">
            <v>0</v>
          </cell>
          <cell r="L62">
            <v>1313202920</v>
          </cell>
        </row>
        <row r="63">
          <cell r="C63">
            <v>121</v>
          </cell>
          <cell r="G63">
            <v>31</v>
          </cell>
          <cell r="I63" t="str">
            <v>בתי"ס יסודיים</v>
          </cell>
          <cell r="J63">
            <v>0</v>
          </cell>
          <cell r="K63">
            <v>0</v>
          </cell>
          <cell r="L63">
            <v>1313203920</v>
          </cell>
        </row>
        <row r="64">
          <cell r="C64">
            <v>121</v>
          </cell>
          <cell r="G64">
            <v>31</v>
          </cell>
          <cell r="I64" t="str">
            <v>בתי"ס יסודיים</v>
          </cell>
          <cell r="J64">
            <v>0</v>
          </cell>
          <cell r="K64">
            <v>0</v>
          </cell>
          <cell r="L64">
            <v>1313205920</v>
          </cell>
        </row>
        <row r="65">
          <cell r="C65">
            <v>113</v>
          </cell>
          <cell r="G65">
            <v>31</v>
          </cell>
          <cell r="I65" t="str">
            <v>בתי"ס יסודיים</v>
          </cell>
          <cell r="J65">
            <v>31</v>
          </cell>
          <cell r="L65">
            <v>1313206410</v>
          </cell>
        </row>
        <row r="66">
          <cell r="C66">
            <v>113</v>
          </cell>
          <cell r="G66">
            <v>31</v>
          </cell>
          <cell r="I66" t="str">
            <v>בתי"ס יסודיים</v>
          </cell>
          <cell r="J66">
            <v>31</v>
          </cell>
          <cell r="L66">
            <v>1313206810</v>
          </cell>
        </row>
        <row r="67">
          <cell r="C67">
            <v>121</v>
          </cell>
          <cell r="G67">
            <v>31</v>
          </cell>
          <cell r="I67" t="str">
            <v>בתי"ס יסודיים</v>
          </cell>
          <cell r="J67">
            <v>0</v>
          </cell>
          <cell r="K67">
            <v>0</v>
          </cell>
          <cell r="L67">
            <v>1313207920</v>
          </cell>
        </row>
        <row r="68">
          <cell r="C68">
            <v>121</v>
          </cell>
          <cell r="G68">
            <v>31</v>
          </cell>
          <cell r="I68" t="str">
            <v>בתי"ס יסודיים</v>
          </cell>
          <cell r="J68">
            <v>0</v>
          </cell>
          <cell r="K68">
            <v>0</v>
          </cell>
          <cell r="L68">
            <v>1313209920</v>
          </cell>
        </row>
        <row r="69">
          <cell r="C69">
            <v>121</v>
          </cell>
          <cell r="G69">
            <v>31</v>
          </cell>
          <cell r="I69" t="str">
            <v>בתי"ס יסודיים</v>
          </cell>
          <cell r="J69">
            <v>0</v>
          </cell>
          <cell r="K69">
            <v>0</v>
          </cell>
          <cell r="L69">
            <v>1313210920</v>
          </cell>
        </row>
        <row r="70">
          <cell r="C70">
            <v>121</v>
          </cell>
          <cell r="G70">
            <v>31</v>
          </cell>
          <cell r="I70" t="str">
            <v>בתי"ס יסודיים</v>
          </cell>
          <cell r="J70">
            <v>0</v>
          </cell>
          <cell r="K70">
            <v>0</v>
          </cell>
          <cell r="L70">
            <v>1313210921</v>
          </cell>
        </row>
        <row r="71">
          <cell r="C71">
            <v>121</v>
          </cell>
          <cell r="G71">
            <v>31</v>
          </cell>
          <cell r="I71" t="str">
            <v>בתי"ס יסודיים</v>
          </cell>
          <cell r="J71">
            <v>0</v>
          </cell>
          <cell r="K71">
            <v>0</v>
          </cell>
          <cell r="L71">
            <v>1313211920</v>
          </cell>
        </row>
        <row r="72">
          <cell r="C72">
            <v>121</v>
          </cell>
          <cell r="G72">
            <v>31</v>
          </cell>
          <cell r="I72" t="str">
            <v>בתי"ס יסודיים</v>
          </cell>
          <cell r="J72">
            <v>0</v>
          </cell>
          <cell r="K72">
            <v>0</v>
          </cell>
          <cell r="L72">
            <v>1313211921</v>
          </cell>
        </row>
        <row r="73">
          <cell r="C73">
            <v>121</v>
          </cell>
          <cell r="G73">
            <v>31</v>
          </cell>
          <cell r="I73" t="str">
            <v>בתי"ס יסודיים</v>
          </cell>
          <cell r="J73">
            <v>0</v>
          </cell>
          <cell r="K73">
            <v>0</v>
          </cell>
          <cell r="L73">
            <v>1313212920</v>
          </cell>
        </row>
        <row r="74">
          <cell r="C74">
            <v>121</v>
          </cell>
          <cell r="G74">
            <v>31</v>
          </cell>
          <cell r="I74" t="str">
            <v>בתי"ס יסודיים</v>
          </cell>
          <cell r="J74">
            <v>0</v>
          </cell>
          <cell r="K74">
            <v>0</v>
          </cell>
          <cell r="L74">
            <v>1313213920</v>
          </cell>
        </row>
        <row r="75">
          <cell r="C75">
            <v>115</v>
          </cell>
          <cell r="G75">
            <v>31</v>
          </cell>
          <cell r="I75" t="str">
            <v>בתי"ס יסודיים</v>
          </cell>
          <cell r="J75">
            <v>31</v>
          </cell>
          <cell r="K75">
            <v>0</v>
          </cell>
          <cell r="L75">
            <v>1313213970</v>
          </cell>
        </row>
        <row r="76">
          <cell r="C76">
            <v>115</v>
          </cell>
          <cell r="G76">
            <v>31</v>
          </cell>
          <cell r="I76" t="str">
            <v>בתי"ס יסודיים</v>
          </cell>
          <cell r="J76">
            <v>31</v>
          </cell>
          <cell r="K76">
            <v>0</v>
          </cell>
          <cell r="L76">
            <v>1313213990</v>
          </cell>
        </row>
        <row r="77">
          <cell r="C77">
            <v>113</v>
          </cell>
          <cell r="G77">
            <v>31</v>
          </cell>
          <cell r="I77" t="str">
            <v>בתי"ס יסודיים</v>
          </cell>
          <cell r="J77">
            <v>31</v>
          </cell>
          <cell r="K77">
            <v>0</v>
          </cell>
          <cell r="L77">
            <v>1313214410</v>
          </cell>
        </row>
        <row r="78">
          <cell r="C78">
            <v>121</v>
          </cell>
          <cell r="G78">
            <v>31</v>
          </cell>
          <cell r="I78" t="str">
            <v>בתי"ס יסודיים</v>
          </cell>
          <cell r="J78">
            <v>0</v>
          </cell>
          <cell r="K78">
            <v>0</v>
          </cell>
          <cell r="L78">
            <v>1313214920</v>
          </cell>
        </row>
        <row r="79">
          <cell r="C79">
            <v>121</v>
          </cell>
          <cell r="G79">
            <v>31</v>
          </cell>
          <cell r="I79" t="str">
            <v>בתי"ס יסודיים</v>
          </cell>
          <cell r="J79">
            <v>0</v>
          </cell>
          <cell r="K79">
            <v>0</v>
          </cell>
          <cell r="L79">
            <v>1313215920</v>
          </cell>
        </row>
        <row r="80">
          <cell r="C80">
            <v>121</v>
          </cell>
          <cell r="G80">
            <v>31</v>
          </cell>
          <cell r="I80" t="str">
            <v>בתי"ס יסודיים</v>
          </cell>
          <cell r="J80">
            <v>0</v>
          </cell>
          <cell r="K80">
            <v>0</v>
          </cell>
          <cell r="L80">
            <v>1313216920</v>
          </cell>
        </row>
        <row r="81">
          <cell r="C81">
            <v>121</v>
          </cell>
          <cell r="G81">
            <v>31</v>
          </cell>
          <cell r="I81" t="str">
            <v>בתי"ס יסודיים</v>
          </cell>
          <cell r="J81">
            <v>0</v>
          </cell>
          <cell r="L81">
            <v>1313217920</v>
          </cell>
        </row>
        <row r="82">
          <cell r="C82">
            <v>121</v>
          </cell>
          <cell r="G82">
            <v>31</v>
          </cell>
          <cell r="I82" t="str">
            <v>בתי"ס יסודיים</v>
          </cell>
          <cell r="J82">
            <v>0</v>
          </cell>
          <cell r="K82">
            <v>0</v>
          </cell>
          <cell r="L82">
            <v>1313220920</v>
          </cell>
        </row>
        <row r="83">
          <cell r="C83">
            <v>121</v>
          </cell>
          <cell r="G83">
            <v>31</v>
          </cell>
          <cell r="I83" t="str">
            <v>בתי"ס יסודיים</v>
          </cell>
          <cell r="J83">
            <v>0</v>
          </cell>
          <cell r="K83">
            <v>0</v>
          </cell>
          <cell r="L83">
            <v>1313221920</v>
          </cell>
        </row>
        <row r="84">
          <cell r="C84">
            <v>121</v>
          </cell>
          <cell r="G84">
            <v>31</v>
          </cell>
          <cell r="I84" t="str">
            <v>בתי"ס יסודיים</v>
          </cell>
          <cell r="J84">
            <v>0</v>
          </cell>
          <cell r="K84">
            <v>0</v>
          </cell>
          <cell r="L84">
            <v>1313230920</v>
          </cell>
        </row>
        <row r="85">
          <cell r="C85">
            <v>121</v>
          </cell>
          <cell r="G85">
            <v>31</v>
          </cell>
          <cell r="I85" t="str">
            <v>בתי"ס יסודיים</v>
          </cell>
          <cell r="J85">
            <v>0</v>
          </cell>
          <cell r="K85">
            <v>0</v>
          </cell>
          <cell r="L85">
            <v>1313240920</v>
          </cell>
        </row>
        <row r="86">
          <cell r="C86">
            <v>121</v>
          </cell>
          <cell r="G86">
            <v>31</v>
          </cell>
          <cell r="I86" t="str">
            <v>בתי"ס יסודיים</v>
          </cell>
          <cell r="J86">
            <v>0</v>
          </cell>
          <cell r="K86">
            <v>0</v>
          </cell>
          <cell r="L86">
            <v>1313250920</v>
          </cell>
        </row>
        <row r="87">
          <cell r="C87">
            <v>121</v>
          </cell>
          <cell r="G87">
            <v>31</v>
          </cell>
          <cell r="I87" t="str">
            <v>בתי"ס יסודיים</v>
          </cell>
          <cell r="J87">
            <v>0</v>
          </cell>
          <cell r="K87">
            <v>0</v>
          </cell>
          <cell r="L87">
            <v>1313260920</v>
          </cell>
        </row>
        <row r="88">
          <cell r="C88">
            <v>121</v>
          </cell>
          <cell r="G88">
            <v>31</v>
          </cell>
          <cell r="I88" t="str">
            <v>בתי"ס יסודיים</v>
          </cell>
          <cell r="J88">
            <v>0</v>
          </cell>
          <cell r="K88">
            <v>0</v>
          </cell>
          <cell r="L88">
            <v>1313270920</v>
          </cell>
        </row>
        <row r="89">
          <cell r="C89">
            <v>121</v>
          </cell>
          <cell r="G89">
            <v>31</v>
          </cell>
          <cell r="I89" t="str">
            <v>בתי"ס יסודיים</v>
          </cell>
          <cell r="J89">
            <v>0</v>
          </cell>
          <cell r="K89">
            <v>0</v>
          </cell>
          <cell r="L89">
            <v>1313280920</v>
          </cell>
        </row>
        <row r="90">
          <cell r="C90">
            <v>121</v>
          </cell>
          <cell r="G90">
            <v>31</v>
          </cell>
          <cell r="I90" t="str">
            <v>בתי"ס יסודיים</v>
          </cell>
          <cell r="J90">
            <v>0</v>
          </cell>
          <cell r="K90">
            <v>0</v>
          </cell>
          <cell r="L90">
            <v>1313290920</v>
          </cell>
        </row>
        <row r="91">
          <cell r="C91">
            <v>121</v>
          </cell>
          <cell r="G91">
            <v>31</v>
          </cell>
          <cell r="I91" t="str">
            <v>חינוך מיוחד</v>
          </cell>
          <cell r="J91">
            <v>0</v>
          </cell>
          <cell r="K91">
            <v>0</v>
          </cell>
          <cell r="L91">
            <v>1313310920</v>
          </cell>
        </row>
        <row r="92">
          <cell r="C92">
            <v>121</v>
          </cell>
          <cell r="G92">
            <v>31</v>
          </cell>
          <cell r="I92" t="str">
            <v>חינוך מיוחד</v>
          </cell>
          <cell r="J92">
            <v>0</v>
          </cell>
          <cell r="K92">
            <v>0</v>
          </cell>
          <cell r="L92">
            <v>1313312920</v>
          </cell>
        </row>
        <row r="93">
          <cell r="C93">
            <v>121</v>
          </cell>
          <cell r="G93">
            <v>31</v>
          </cell>
          <cell r="I93" t="str">
            <v>חינוך מיוחד</v>
          </cell>
          <cell r="J93">
            <v>0</v>
          </cell>
          <cell r="K93">
            <v>0</v>
          </cell>
          <cell r="L93">
            <v>1313313920</v>
          </cell>
        </row>
        <row r="94">
          <cell r="C94">
            <v>121</v>
          </cell>
          <cell r="G94">
            <v>31</v>
          </cell>
          <cell r="I94" t="str">
            <v>חינוך מיוחד</v>
          </cell>
          <cell r="J94">
            <v>0</v>
          </cell>
          <cell r="K94">
            <v>0</v>
          </cell>
          <cell r="L94">
            <v>1313314920</v>
          </cell>
        </row>
        <row r="95">
          <cell r="C95">
            <v>121</v>
          </cell>
          <cell r="G95">
            <v>31</v>
          </cell>
          <cell r="I95" t="str">
            <v>חינוך מיוחד</v>
          </cell>
          <cell r="J95">
            <v>0</v>
          </cell>
          <cell r="K95">
            <v>0</v>
          </cell>
          <cell r="L95">
            <v>1313315920</v>
          </cell>
        </row>
        <row r="96">
          <cell r="C96">
            <v>121</v>
          </cell>
          <cell r="G96">
            <v>31</v>
          </cell>
          <cell r="I96" t="str">
            <v>חינוך מיוחד</v>
          </cell>
          <cell r="J96">
            <v>0</v>
          </cell>
          <cell r="K96">
            <v>0</v>
          </cell>
          <cell r="L96">
            <v>1313316920</v>
          </cell>
        </row>
        <row r="97">
          <cell r="C97">
            <v>121</v>
          </cell>
          <cell r="G97">
            <v>31</v>
          </cell>
          <cell r="I97" t="str">
            <v>חינוך משלים בבתי"ס</v>
          </cell>
          <cell r="J97">
            <v>0</v>
          </cell>
          <cell r="K97">
            <v>0</v>
          </cell>
          <cell r="L97">
            <v>1313600920</v>
          </cell>
        </row>
        <row r="98">
          <cell r="C98">
            <v>121</v>
          </cell>
          <cell r="G98">
            <v>31</v>
          </cell>
          <cell r="I98" t="str">
            <v>קיטנות/לימודיות וחודש לימוד נוסף</v>
          </cell>
          <cell r="J98">
            <v>0</v>
          </cell>
          <cell r="K98">
            <v>0</v>
          </cell>
          <cell r="L98">
            <v>1313800920</v>
          </cell>
        </row>
        <row r="99">
          <cell r="C99">
            <v>121</v>
          </cell>
          <cell r="G99">
            <v>31</v>
          </cell>
          <cell r="I99" t="str">
            <v>קיטנות/לימודיות וחודש לימוד נוסף</v>
          </cell>
          <cell r="J99">
            <v>0</v>
          </cell>
          <cell r="K99">
            <v>0</v>
          </cell>
          <cell r="L99">
            <v>1313810920</v>
          </cell>
        </row>
        <row r="100">
          <cell r="C100">
            <v>121</v>
          </cell>
          <cell r="G100">
            <v>31</v>
          </cell>
          <cell r="I100" t="str">
            <v>קיטנות/לימודיות וחודש לימוד נוסף</v>
          </cell>
          <cell r="J100">
            <v>0</v>
          </cell>
          <cell r="L100">
            <v>1313820920</v>
          </cell>
        </row>
        <row r="101">
          <cell r="C101">
            <v>121</v>
          </cell>
          <cell r="G101">
            <v>31</v>
          </cell>
          <cell r="I101" t="str">
            <v>חטיבות ביניים</v>
          </cell>
          <cell r="J101">
            <v>0</v>
          </cell>
          <cell r="L101">
            <v>1314000920</v>
          </cell>
        </row>
        <row r="102">
          <cell r="C102">
            <v>121</v>
          </cell>
          <cell r="G102">
            <v>31</v>
          </cell>
          <cell r="I102" t="str">
            <v>חטיבות ביניים</v>
          </cell>
          <cell r="J102">
            <v>0</v>
          </cell>
          <cell r="K102">
            <v>0</v>
          </cell>
          <cell r="L102">
            <v>1314100920</v>
          </cell>
        </row>
        <row r="103">
          <cell r="C103">
            <v>121</v>
          </cell>
          <cell r="G103">
            <v>31</v>
          </cell>
          <cell r="I103" t="str">
            <v>חטיבות ביניים</v>
          </cell>
          <cell r="J103">
            <v>0</v>
          </cell>
          <cell r="L103">
            <v>1314200920</v>
          </cell>
        </row>
        <row r="104">
          <cell r="C104">
            <v>121</v>
          </cell>
          <cell r="G104">
            <v>31</v>
          </cell>
          <cell r="I104" t="str">
            <v>חטיבות ביניים</v>
          </cell>
          <cell r="J104">
            <v>0</v>
          </cell>
          <cell r="L104">
            <v>1314701920</v>
          </cell>
        </row>
        <row r="105">
          <cell r="C105">
            <v>121</v>
          </cell>
          <cell r="G105">
            <v>31</v>
          </cell>
          <cell r="I105" t="str">
            <v>חטיבות ביניים</v>
          </cell>
          <cell r="J105">
            <v>0</v>
          </cell>
          <cell r="K105">
            <v>0</v>
          </cell>
          <cell r="L105">
            <v>1314750920</v>
          </cell>
        </row>
        <row r="106">
          <cell r="C106">
            <v>121</v>
          </cell>
          <cell r="G106">
            <v>31</v>
          </cell>
          <cell r="I106" t="str">
            <v>מינהל החינוך העל יסודי</v>
          </cell>
          <cell r="J106">
            <v>0</v>
          </cell>
          <cell r="K106">
            <v>0</v>
          </cell>
          <cell r="L106">
            <v>1315100920</v>
          </cell>
        </row>
        <row r="107">
          <cell r="C107">
            <v>121</v>
          </cell>
          <cell r="G107">
            <v>31</v>
          </cell>
          <cell r="I107" t="str">
            <v>בתי"ס על יסודיים מקיפים</v>
          </cell>
          <cell r="J107">
            <v>0</v>
          </cell>
          <cell r="K107">
            <v>0</v>
          </cell>
          <cell r="L107">
            <v>1315700920</v>
          </cell>
        </row>
        <row r="108">
          <cell r="C108">
            <v>121</v>
          </cell>
          <cell r="G108">
            <v>31</v>
          </cell>
          <cell r="I108" t="str">
            <v>בתי"ס על יסודיים מקיפים</v>
          </cell>
          <cell r="J108">
            <v>0</v>
          </cell>
          <cell r="K108">
            <v>0</v>
          </cell>
          <cell r="L108">
            <v>1315710920</v>
          </cell>
        </row>
        <row r="109">
          <cell r="C109">
            <v>121</v>
          </cell>
          <cell r="G109">
            <v>31</v>
          </cell>
          <cell r="I109" t="str">
            <v>ישיבות גבוהות וכוללים</v>
          </cell>
          <cell r="J109">
            <v>0</v>
          </cell>
          <cell r="K109">
            <v>0</v>
          </cell>
          <cell r="L109">
            <v>1316400930</v>
          </cell>
        </row>
        <row r="110">
          <cell r="C110">
            <v>121</v>
          </cell>
          <cell r="G110">
            <v>31</v>
          </cell>
          <cell r="I110" t="str">
            <v>קב"ט שמירה ובטחון מוסדות חינוך</v>
          </cell>
          <cell r="J110">
            <v>0</v>
          </cell>
          <cell r="K110">
            <v>0</v>
          </cell>
          <cell r="L110">
            <v>1317100920</v>
          </cell>
        </row>
        <row r="111">
          <cell r="C111">
            <v>121</v>
          </cell>
          <cell r="G111">
            <v>31</v>
          </cell>
          <cell r="I111" t="str">
            <v>קב"ט שמירה ובטחון מוסדות חינוך</v>
          </cell>
          <cell r="J111">
            <v>0</v>
          </cell>
          <cell r="K111">
            <v>0</v>
          </cell>
          <cell r="L111">
            <v>1317110920</v>
          </cell>
        </row>
        <row r="112">
          <cell r="C112">
            <v>121</v>
          </cell>
          <cell r="G112">
            <v>31</v>
          </cell>
          <cell r="I112" t="str">
            <v>מרכזיה פדגוגית</v>
          </cell>
          <cell r="J112">
            <v>0</v>
          </cell>
          <cell r="K112">
            <v>0</v>
          </cell>
          <cell r="L112">
            <v>1317200920</v>
          </cell>
        </row>
        <row r="113">
          <cell r="C113">
            <v>121</v>
          </cell>
          <cell r="G113">
            <v>31</v>
          </cell>
          <cell r="I113" t="str">
            <v>שרות פסיכולוגי חינוכי</v>
          </cell>
          <cell r="J113">
            <v>0</v>
          </cell>
          <cell r="K113">
            <v>0</v>
          </cell>
          <cell r="L113">
            <v>1317300920</v>
          </cell>
        </row>
        <row r="114">
          <cell r="C114">
            <v>113</v>
          </cell>
          <cell r="G114">
            <v>31</v>
          </cell>
          <cell r="I114" t="str">
            <v>שרות פסיכולוגי חינוכי</v>
          </cell>
          <cell r="J114">
            <v>31</v>
          </cell>
          <cell r="L114">
            <v>1317310690</v>
          </cell>
        </row>
        <row r="115">
          <cell r="C115">
            <v>121</v>
          </cell>
          <cell r="G115">
            <v>31</v>
          </cell>
          <cell r="I115" t="str">
            <v>שרות פסיכולוגי חינוכי</v>
          </cell>
          <cell r="J115">
            <v>0</v>
          </cell>
          <cell r="K115">
            <v>0</v>
          </cell>
          <cell r="L115">
            <v>1317310920</v>
          </cell>
        </row>
        <row r="116">
          <cell r="C116">
            <v>121</v>
          </cell>
          <cell r="G116">
            <v>31</v>
          </cell>
          <cell r="I116" t="str">
            <v>שרות בריאות לתלמיד</v>
          </cell>
          <cell r="J116">
            <v>0</v>
          </cell>
          <cell r="K116">
            <v>0</v>
          </cell>
          <cell r="L116">
            <v>1317400920</v>
          </cell>
        </row>
        <row r="117">
          <cell r="C117">
            <v>121</v>
          </cell>
          <cell r="G117">
            <v>31</v>
          </cell>
          <cell r="I117" t="str">
            <v>שרות בריאות לתלמיד</v>
          </cell>
          <cell r="J117">
            <v>0</v>
          </cell>
          <cell r="K117">
            <v>0</v>
          </cell>
          <cell r="L117">
            <v>1317410920</v>
          </cell>
        </row>
        <row r="118">
          <cell r="C118">
            <v>121</v>
          </cell>
          <cell r="G118">
            <v>31</v>
          </cell>
          <cell r="I118" t="str">
            <v>שרות בריאות לתלמיד</v>
          </cell>
          <cell r="J118">
            <v>0</v>
          </cell>
          <cell r="K118">
            <v>0</v>
          </cell>
          <cell r="L118">
            <v>1317420920</v>
          </cell>
        </row>
        <row r="119">
          <cell r="C119">
            <v>121</v>
          </cell>
          <cell r="G119">
            <v>31</v>
          </cell>
          <cell r="I119" t="str">
            <v>שרות בריאות לתלמיד</v>
          </cell>
          <cell r="J119">
            <v>0</v>
          </cell>
          <cell r="K119">
            <v>0</v>
          </cell>
          <cell r="L119">
            <v>1317430920</v>
          </cell>
        </row>
        <row r="120">
          <cell r="C120">
            <v>121</v>
          </cell>
          <cell r="G120">
            <v>31</v>
          </cell>
          <cell r="I120" t="str">
            <v>שרות בריאות לתלמיד</v>
          </cell>
          <cell r="J120">
            <v>0</v>
          </cell>
          <cell r="K120">
            <v>0</v>
          </cell>
          <cell r="L120">
            <v>1317440920</v>
          </cell>
        </row>
        <row r="121">
          <cell r="C121">
            <v>113</v>
          </cell>
          <cell r="G121">
            <v>31</v>
          </cell>
          <cell r="I121" t="str">
            <v>ביטוח תלמידים</v>
          </cell>
          <cell r="J121">
            <v>31</v>
          </cell>
          <cell r="K121">
            <v>0</v>
          </cell>
          <cell r="L121">
            <v>1317500410</v>
          </cell>
        </row>
        <row r="122">
          <cell r="C122">
            <v>121</v>
          </cell>
          <cell r="G122">
            <v>31</v>
          </cell>
          <cell r="I122" t="str">
            <v>ביטוח תלמידים</v>
          </cell>
          <cell r="J122">
            <v>0</v>
          </cell>
          <cell r="K122">
            <v>0</v>
          </cell>
          <cell r="L122">
            <v>1317500920</v>
          </cell>
        </row>
        <row r="123">
          <cell r="C123">
            <v>121</v>
          </cell>
          <cell r="G123">
            <v>31</v>
          </cell>
          <cell r="I123" t="str">
            <v>רווחה חינוכית</v>
          </cell>
          <cell r="J123">
            <v>0</v>
          </cell>
          <cell r="K123">
            <v>0</v>
          </cell>
          <cell r="L123">
            <v>1317600920</v>
          </cell>
        </row>
        <row r="124">
          <cell r="C124">
            <v>121</v>
          </cell>
          <cell r="G124">
            <v>31</v>
          </cell>
          <cell r="I124" t="str">
            <v>רווחה חינוכית</v>
          </cell>
          <cell r="J124">
            <v>0</v>
          </cell>
          <cell r="K124">
            <v>0</v>
          </cell>
          <cell r="L124">
            <v>1317602920</v>
          </cell>
        </row>
        <row r="125">
          <cell r="C125">
            <v>121</v>
          </cell>
          <cell r="G125">
            <v>31</v>
          </cell>
          <cell r="I125" t="str">
            <v>רווחה חינוכית</v>
          </cell>
          <cell r="J125">
            <v>0</v>
          </cell>
          <cell r="K125">
            <v>0</v>
          </cell>
          <cell r="L125">
            <v>1317610920</v>
          </cell>
        </row>
        <row r="126">
          <cell r="C126">
            <v>113</v>
          </cell>
          <cell r="G126">
            <v>31</v>
          </cell>
          <cell r="I126" t="str">
            <v>רווחה חינוכית</v>
          </cell>
          <cell r="J126">
            <v>31</v>
          </cell>
          <cell r="K126">
            <v>0</v>
          </cell>
          <cell r="L126">
            <v>1317620910</v>
          </cell>
        </row>
        <row r="127">
          <cell r="C127">
            <v>121</v>
          </cell>
          <cell r="G127">
            <v>31</v>
          </cell>
          <cell r="I127" t="str">
            <v>רווחה חינוכית</v>
          </cell>
          <cell r="J127">
            <v>0</v>
          </cell>
          <cell r="L127">
            <v>1317620920</v>
          </cell>
        </row>
        <row r="128">
          <cell r="C128">
            <v>121</v>
          </cell>
          <cell r="G128">
            <v>31</v>
          </cell>
          <cell r="I128" t="str">
            <v>רווחה חינוכית</v>
          </cell>
          <cell r="J128">
            <v>0</v>
          </cell>
          <cell r="K128">
            <v>0</v>
          </cell>
          <cell r="L128">
            <v>1317621920</v>
          </cell>
        </row>
        <row r="129">
          <cell r="C129">
            <v>121</v>
          </cell>
          <cell r="G129">
            <v>31</v>
          </cell>
          <cell r="I129" t="str">
            <v>רווחה חינוכית</v>
          </cell>
          <cell r="J129">
            <v>0</v>
          </cell>
          <cell r="K129">
            <v>0</v>
          </cell>
          <cell r="L129">
            <v>1317622920</v>
          </cell>
        </row>
        <row r="130">
          <cell r="C130">
            <v>121</v>
          </cell>
          <cell r="G130">
            <v>31</v>
          </cell>
          <cell r="I130" t="str">
            <v>רווחה חינוכית</v>
          </cell>
          <cell r="J130">
            <v>0</v>
          </cell>
          <cell r="K130">
            <v>0</v>
          </cell>
          <cell r="L130">
            <v>1317623920</v>
          </cell>
        </row>
        <row r="131">
          <cell r="C131">
            <v>121</v>
          </cell>
          <cell r="G131">
            <v>31</v>
          </cell>
          <cell r="I131" t="str">
            <v>רווחה חינוכית</v>
          </cell>
          <cell r="J131">
            <v>0</v>
          </cell>
          <cell r="L131">
            <v>1317624920</v>
          </cell>
        </row>
        <row r="132">
          <cell r="C132">
            <v>121</v>
          </cell>
          <cell r="G132">
            <v>31</v>
          </cell>
          <cell r="I132" t="str">
            <v>רווחה חינוכית</v>
          </cell>
          <cell r="J132">
            <v>0</v>
          </cell>
          <cell r="L132">
            <v>1317625920</v>
          </cell>
        </row>
        <row r="133">
          <cell r="C133">
            <v>121</v>
          </cell>
          <cell r="G133">
            <v>31</v>
          </cell>
          <cell r="I133" t="str">
            <v>רווחה חינוכית</v>
          </cell>
          <cell r="J133">
            <v>0</v>
          </cell>
          <cell r="K133">
            <v>0</v>
          </cell>
          <cell r="L133">
            <v>1317626920</v>
          </cell>
        </row>
        <row r="134">
          <cell r="C134">
            <v>121</v>
          </cell>
          <cell r="G134">
            <v>31</v>
          </cell>
          <cell r="I134" t="str">
            <v>קב"סים</v>
          </cell>
          <cell r="J134">
            <v>0</v>
          </cell>
          <cell r="L134">
            <v>1317700920</v>
          </cell>
        </row>
        <row r="135">
          <cell r="C135">
            <v>121</v>
          </cell>
          <cell r="G135">
            <v>31</v>
          </cell>
          <cell r="I135" t="str">
            <v>הסעות ילדים</v>
          </cell>
          <cell r="J135">
            <v>0</v>
          </cell>
          <cell r="L135">
            <v>1317800920</v>
          </cell>
        </row>
        <row r="136">
          <cell r="C136">
            <v>121</v>
          </cell>
          <cell r="G136">
            <v>31</v>
          </cell>
          <cell r="I136" t="str">
            <v>הסעות ילדים</v>
          </cell>
          <cell r="J136">
            <v>0</v>
          </cell>
          <cell r="K136">
            <v>0</v>
          </cell>
          <cell r="L136">
            <v>1317810920</v>
          </cell>
        </row>
        <row r="137">
          <cell r="C137">
            <v>121</v>
          </cell>
          <cell r="G137">
            <v>31</v>
          </cell>
          <cell r="I137" t="str">
            <v>הסעות ילדים</v>
          </cell>
          <cell r="J137">
            <v>0</v>
          </cell>
          <cell r="K137">
            <v>0</v>
          </cell>
          <cell r="L137">
            <v>1317811920</v>
          </cell>
        </row>
        <row r="138">
          <cell r="C138">
            <v>121</v>
          </cell>
          <cell r="G138">
            <v>31</v>
          </cell>
          <cell r="I138" t="str">
            <v>הסעות ילדים</v>
          </cell>
          <cell r="J138">
            <v>0</v>
          </cell>
          <cell r="K138">
            <v>0</v>
          </cell>
          <cell r="L138">
            <v>1317812920</v>
          </cell>
        </row>
        <row r="139">
          <cell r="C139">
            <v>121</v>
          </cell>
          <cell r="G139">
            <v>31</v>
          </cell>
          <cell r="I139" t="str">
            <v>הסעות ילדים</v>
          </cell>
          <cell r="J139">
            <v>0</v>
          </cell>
          <cell r="K139">
            <v>0</v>
          </cell>
          <cell r="L139">
            <v>1317820920</v>
          </cell>
        </row>
        <row r="140">
          <cell r="C140">
            <v>121</v>
          </cell>
          <cell r="G140">
            <v>31</v>
          </cell>
          <cell r="I140" t="str">
            <v>הסעות ילדים</v>
          </cell>
          <cell r="J140">
            <v>0</v>
          </cell>
          <cell r="K140">
            <v>0</v>
          </cell>
          <cell r="L140">
            <v>1317830920</v>
          </cell>
        </row>
        <row r="141">
          <cell r="C141">
            <v>121</v>
          </cell>
          <cell r="G141">
            <v>31</v>
          </cell>
          <cell r="I141" t="str">
            <v>הסעות ילדים</v>
          </cell>
          <cell r="J141">
            <v>0</v>
          </cell>
          <cell r="K141">
            <v>0</v>
          </cell>
          <cell r="L141">
            <v>1317840920</v>
          </cell>
        </row>
        <row r="142">
          <cell r="C142">
            <v>121</v>
          </cell>
          <cell r="G142">
            <v>31</v>
          </cell>
          <cell r="I142" t="str">
            <v>הסעות ילדים</v>
          </cell>
          <cell r="J142">
            <v>0</v>
          </cell>
          <cell r="K142">
            <v>0</v>
          </cell>
          <cell r="L142">
            <v>1317850920</v>
          </cell>
        </row>
        <row r="143">
          <cell r="C143">
            <v>121</v>
          </cell>
          <cell r="G143">
            <v>31</v>
          </cell>
          <cell r="I143" t="str">
            <v>הסעות ילדים</v>
          </cell>
          <cell r="J143">
            <v>0</v>
          </cell>
          <cell r="K143">
            <v>0</v>
          </cell>
          <cell r="L143">
            <v>1317860920</v>
          </cell>
        </row>
        <row r="144">
          <cell r="C144">
            <v>121</v>
          </cell>
          <cell r="G144">
            <v>31</v>
          </cell>
          <cell r="I144" t="str">
            <v>הסעות ילדים</v>
          </cell>
          <cell r="J144">
            <v>0</v>
          </cell>
          <cell r="K144">
            <v>0</v>
          </cell>
          <cell r="L144">
            <v>1317870920</v>
          </cell>
        </row>
        <row r="145">
          <cell r="C145">
            <v>113</v>
          </cell>
          <cell r="G145">
            <v>31</v>
          </cell>
          <cell r="I145" t="str">
            <v>שרותים אחרים</v>
          </cell>
          <cell r="J145">
            <v>31</v>
          </cell>
          <cell r="K145">
            <v>0</v>
          </cell>
          <cell r="L145">
            <v>1317900420</v>
          </cell>
        </row>
        <row r="146">
          <cell r="C146">
            <v>121</v>
          </cell>
          <cell r="G146">
            <v>31</v>
          </cell>
          <cell r="I146" t="str">
            <v>שרותים אחרים</v>
          </cell>
          <cell r="J146">
            <v>0</v>
          </cell>
          <cell r="K146">
            <v>0</v>
          </cell>
          <cell r="L146">
            <v>1317900920</v>
          </cell>
        </row>
        <row r="147">
          <cell r="C147">
            <v>121</v>
          </cell>
          <cell r="G147">
            <v>31</v>
          </cell>
          <cell r="I147" t="str">
            <v>שרותים אחרים</v>
          </cell>
          <cell r="J147">
            <v>0</v>
          </cell>
          <cell r="K147">
            <v>0</v>
          </cell>
          <cell r="L147">
            <v>1317901920</v>
          </cell>
        </row>
        <row r="148">
          <cell r="C148">
            <v>121</v>
          </cell>
          <cell r="G148">
            <v>31</v>
          </cell>
          <cell r="I148" t="str">
            <v>שרותים אחרים</v>
          </cell>
          <cell r="J148">
            <v>0</v>
          </cell>
          <cell r="K148">
            <v>0</v>
          </cell>
          <cell r="L148">
            <v>1317930920</v>
          </cell>
        </row>
        <row r="149">
          <cell r="C149">
            <v>121</v>
          </cell>
          <cell r="G149">
            <v>31</v>
          </cell>
          <cell r="I149" t="str">
            <v>שרותים אחרים</v>
          </cell>
          <cell r="J149">
            <v>0</v>
          </cell>
          <cell r="K149">
            <v>0</v>
          </cell>
          <cell r="L149">
            <v>1317940920</v>
          </cell>
        </row>
        <row r="150">
          <cell r="C150">
            <v>121</v>
          </cell>
          <cell r="G150">
            <v>31</v>
          </cell>
          <cell r="I150" t="str">
            <v>שרותים אחרים</v>
          </cell>
          <cell r="J150">
            <v>0</v>
          </cell>
          <cell r="K150">
            <v>0</v>
          </cell>
          <cell r="L150">
            <v>1317941920</v>
          </cell>
        </row>
        <row r="151">
          <cell r="C151">
            <v>121</v>
          </cell>
          <cell r="G151">
            <v>31</v>
          </cell>
          <cell r="I151" t="str">
            <v>שרותים אחרים</v>
          </cell>
          <cell r="J151">
            <v>0</v>
          </cell>
          <cell r="K151">
            <v>0</v>
          </cell>
          <cell r="L151">
            <v>1317942920</v>
          </cell>
        </row>
        <row r="152">
          <cell r="C152">
            <v>121</v>
          </cell>
          <cell r="G152">
            <v>31</v>
          </cell>
          <cell r="I152" t="str">
            <v>שרותים אחרים</v>
          </cell>
          <cell r="J152">
            <v>0</v>
          </cell>
          <cell r="K152">
            <v>0</v>
          </cell>
          <cell r="L152">
            <v>1317943920</v>
          </cell>
        </row>
        <row r="153">
          <cell r="C153">
            <v>121</v>
          </cell>
          <cell r="G153">
            <v>31</v>
          </cell>
          <cell r="I153" t="str">
            <v>שרותים אחרים</v>
          </cell>
          <cell r="J153">
            <v>0</v>
          </cell>
          <cell r="K153">
            <v>0</v>
          </cell>
          <cell r="L153">
            <v>1317950920</v>
          </cell>
        </row>
        <row r="154">
          <cell r="C154">
            <v>121</v>
          </cell>
          <cell r="G154">
            <v>31</v>
          </cell>
          <cell r="I154" t="str">
            <v>שרותים אחרים</v>
          </cell>
          <cell r="J154">
            <v>0</v>
          </cell>
          <cell r="K154">
            <v>0</v>
          </cell>
          <cell r="L154">
            <v>1317951920</v>
          </cell>
        </row>
        <row r="155">
          <cell r="C155">
            <v>121</v>
          </cell>
          <cell r="G155">
            <v>31</v>
          </cell>
          <cell r="I155" t="str">
            <v>שרותים אחרים</v>
          </cell>
          <cell r="J155">
            <v>0</v>
          </cell>
          <cell r="K155">
            <v>0</v>
          </cell>
          <cell r="L155">
            <v>1318000920</v>
          </cell>
        </row>
        <row r="156">
          <cell r="C156">
            <v>121</v>
          </cell>
          <cell r="G156">
            <v>31</v>
          </cell>
          <cell r="I156" t="str">
            <v>שירותי חינוך מיוחדים</v>
          </cell>
          <cell r="J156">
            <v>0</v>
          </cell>
          <cell r="K156">
            <v>0</v>
          </cell>
          <cell r="L156">
            <v>1319000920</v>
          </cell>
        </row>
        <row r="157">
          <cell r="C157">
            <v>113</v>
          </cell>
          <cell r="G157">
            <v>31</v>
          </cell>
          <cell r="I157" t="str">
            <v>חינוך מוכר שאינו רשמי</v>
          </cell>
          <cell r="J157">
            <v>31</v>
          </cell>
          <cell r="L157">
            <v>1319100420</v>
          </cell>
        </row>
        <row r="158">
          <cell r="C158">
            <v>121</v>
          </cell>
          <cell r="G158">
            <v>31</v>
          </cell>
          <cell r="I158" t="str">
            <v>חינוך מוכר שאינו רשמי</v>
          </cell>
          <cell r="J158">
            <v>0</v>
          </cell>
          <cell r="L158">
            <v>1319100920</v>
          </cell>
        </row>
        <row r="159">
          <cell r="C159">
            <v>113</v>
          </cell>
          <cell r="G159">
            <v>31</v>
          </cell>
          <cell r="I159" t="str">
            <v>שירותי חינוך מיוחדים</v>
          </cell>
          <cell r="J159">
            <v>31</v>
          </cell>
          <cell r="K159">
            <v>0</v>
          </cell>
          <cell r="L159">
            <v>1319200420</v>
          </cell>
        </row>
        <row r="160">
          <cell r="C160">
            <v>121</v>
          </cell>
          <cell r="G160">
            <v>31</v>
          </cell>
          <cell r="I160" t="str">
            <v>שירותי חינוך מיוחדים</v>
          </cell>
          <cell r="J160">
            <v>0</v>
          </cell>
          <cell r="L160">
            <v>1319200920</v>
          </cell>
        </row>
        <row r="161">
          <cell r="C161">
            <v>121</v>
          </cell>
          <cell r="G161">
            <v>31</v>
          </cell>
          <cell r="I161" t="str">
            <v>שירותי חינוך מיוחדים</v>
          </cell>
          <cell r="J161">
            <v>0</v>
          </cell>
          <cell r="L161">
            <v>1319300920</v>
          </cell>
        </row>
        <row r="162">
          <cell r="C162">
            <v>121</v>
          </cell>
          <cell r="G162">
            <v>32</v>
          </cell>
          <cell r="I162" t="str">
            <v>תרבות</v>
          </cell>
          <cell r="J162">
            <v>0</v>
          </cell>
          <cell r="K162">
            <v>0</v>
          </cell>
          <cell r="L162">
            <v>1322000920</v>
          </cell>
        </row>
        <row r="163">
          <cell r="C163">
            <v>123</v>
          </cell>
          <cell r="G163">
            <v>32</v>
          </cell>
          <cell r="I163" t="str">
            <v>תרבות</v>
          </cell>
          <cell r="J163">
            <v>0</v>
          </cell>
          <cell r="K163">
            <v>0</v>
          </cell>
          <cell r="L163">
            <v>1322000940</v>
          </cell>
        </row>
        <row r="164">
          <cell r="C164">
            <v>123</v>
          </cell>
          <cell r="G164">
            <v>32</v>
          </cell>
          <cell r="I164" t="str">
            <v>תרבות</v>
          </cell>
          <cell r="J164">
            <v>0</v>
          </cell>
          <cell r="K164">
            <v>0</v>
          </cell>
          <cell r="L164">
            <v>1322200940</v>
          </cell>
        </row>
        <row r="165">
          <cell r="C165">
            <v>123</v>
          </cell>
          <cell r="G165">
            <v>32</v>
          </cell>
          <cell r="I165" t="str">
            <v>תרבות</v>
          </cell>
          <cell r="J165">
            <v>0</v>
          </cell>
          <cell r="K165">
            <v>0</v>
          </cell>
          <cell r="L165">
            <v>1322220940</v>
          </cell>
        </row>
        <row r="166">
          <cell r="C166">
            <v>115</v>
          </cell>
          <cell r="G166">
            <v>32</v>
          </cell>
          <cell r="I166" t="str">
            <v>תרבות</v>
          </cell>
          <cell r="J166">
            <v>32</v>
          </cell>
          <cell r="K166">
            <v>0</v>
          </cell>
          <cell r="L166">
            <v>1325000420</v>
          </cell>
        </row>
        <row r="167">
          <cell r="C167">
            <v>115</v>
          </cell>
          <cell r="G167">
            <v>32</v>
          </cell>
          <cell r="I167" t="str">
            <v>תרבות</v>
          </cell>
          <cell r="J167">
            <v>32</v>
          </cell>
          <cell r="K167">
            <v>0</v>
          </cell>
          <cell r="L167">
            <v>1326400420</v>
          </cell>
        </row>
        <row r="168">
          <cell r="C168">
            <v>113</v>
          </cell>
          <cell r="G168">
            <v>32</v>
          </cell>
          <cell r="I168" t="str">
            <v>תרבות</v>
          </cell>
          <cell r="J168">
            <v>32</v>
          </cell>
          <cell r="K168">
            <v>0</v>
          </cell>
          <cell r="L168">
            <v>1326410410</v>
          </cell>
        </row>
        <row r="169">
          <cell r="C169">
            <v>123</v>
          </cell>
          <cell r="G169">
            <v>32</v>
          </cell>
          <cell r="I169" t="str">
            <v>תרבות</v>
          </cell>
          <cell r="J169">
            <v>0</v>
          </cell>
          <cell r="K169">
            <v>0</v>
          </cell>
          <cell r="L169">
            <v>1328100920</v>
          </cell>
        </row>
        <row r="170">
          <cell r="C170">
            <v>123</v>
          </cell>
          <cell r="G170">
            <v>32</v>
          </cell>
          <cell r="I170" t="str">
            <v>תרבות</v>
          </cell>
          <cell r="J170">
            <v>0</v>
          </cell>
          <cell r="L170">
            <v>1328101970</v>
          </cell>
        </row>
        <row r="171">
          <cell r="C171">
            <v>129</v>
          </cell>
          <cell r="G171">
            <v>32</v>
          </cell>
          <cell r="I171" t="str">
            <v>תרבות</v>
          </cell>
          <cell r="J171">
            <v>32</v>
          </cell>
          <cell r="K171">
            <v>0</v>
          </cell>
          <cell r="L171">
            <v>1328200840</v>
          </cell>
        </row>
        <row r="172">
          <cell r="C172">
            <v>123</v>
          </cell>
          <cell r="G172">
            <v>32</v>
          </cell>
          <cell r="I172" t="str">
            <v>תרבות</v>
          </cell>
          <cell r="J172">
            <v>0</v>
          </cell>
          <cell r="L172">
            <v>1328200940</v>
          </cell>
        </row>
        <row r="173">
          <cell r="C173">
            <v>123</v>
          </cell>
          <cell r="G173">
            <v>32</v>
          </cell>
          <cell r="I173" t="str">
            <v>תרבות</v>
          </cell>
          <cell r="J173">
            <v>0</v>
          </cell>
          <cell r="K173">
            <v>0</v>
          </cell>
          <cell r="L173">
            <v>1328210920</v>
          </cell>
        </row>
        <row r="174">
          <cell r="C174">
            <v>123</v>
          </cell>
          <cell r="G174">
            <v>32</v>
          </cell>
          <cell r="I174" t="str">
            <v>תרבות</v>
          </cell>
          <cell r="J174">
            <v>0</v>
          </cell>
          <cell r="K174">
            <v>0</v>
          </cell>
          <cell r="L174">
            <v>1328504990</v>
          </cell>
        </row>
        <row r="175">
          <cell r="C175">
            <v>121</v>
          </cell>
          <cell r="G175">
            <v>32</v>
          </cell>
          <cell r="I175" t="str">
            <v>תרבות</v>
          </cell>
          <cell r="J175">
            <v>0</v>
          </cell>
          <cell r="K175">
            <v>0</v>
          </cell>
          <cell r="L175">
            <v>1329000920</v>
          </cell>
        </row>
        <row r="176">
          <cell r="C176">
            <v>123</v>
          </cell>
          <cell r="G176">
            <v>32</v>
          </cell>
          <cell r="I176" t="str">
            <v>תרבות</v>
          </cell>
          <cell r="J176">
            <v>0</v>
          </cell>
          <cell r="K176">
            <v>0</v>
          </cell>
          <cell r="L176">
            <v>1329000940</v>
          </cell>
        </row>
        <row r="177">
          <cell r="C177">
            <v>121</v>
          </cell>
          <cell r="G177">
            <v>32</v>
          </cell>
          <cell r="I177" t="str">
            <v>תרבות</v>
          </cell>
          <cell r="J177">
            <v>0</v>
          </cell>
          <cell r="K177">
            <v>0</v>
          </cell>
          <cell r="L177">
            <v>1329100920</v>
          </cell>
        </row>
        <row r="178">
          <cell r="C178">
            <v>123</v>
          </cell>
          <cell r="G178">
            <v>33</v>
          </cell>
          <cell r="I178" t="str">
            <v>בריאות</v>
          </cell>
          <cell r="J178">
            <v>0</v>
          </cell>
          <cell r="K178">
            <v>0</v>
          </cell>
          <cell r="L178">
            <v>1331000940</v>
          </cell>
        </row>
        <row r="179">
          <cell r="C179">
            <v>123</v>
          </cell>
          <cell r="G179">
            <v>33</v>
          </cell>
          <cell r="I179" t="str">
            <v>בריאות</v>
          </cell>
          <cell r="J179">
            <v>0</v>
          </cell>
          <cell r="K179">
            <v>0</v>
          </cell>
          <cell r="L179">
            <v>1332000940</v>
          </cell>
        </row>
        <row r="180">
          <cell r="C180">
            <v>114</v>
          </cell>
          <cell r="G180">
            <v>34</v>
          </cell>
          <cell r="I180" t="str">
            <v>רווחה</v>
          </cell>
          <cell r="J180">
            <v>34</v>
          </cell>
          <cell r="K180">
            <v>0</v>
          </cell>
          <cell r="L180">
            <v>1341000420</v>
          </cell>
        </row>
        <row r="181">
          <cell r="C181">
            <v>122</v>
          </cell>
          <cell r="G181">
            <v>34</v>
          </cell>
          <cell r="I181" t="str">
            <v>רווחה</v>
          </cell>
          <cell r="J181">
            <v>0</v>
          </cell>
          <cell r="K181">
            <v>0</v>
          </cell>
          <cell r="L181">
            <v>1341000930</v>
          </cell>
        </row>
        <row r="182">
          <cell r="C182">
            <v>122</v>
          </cell>
          <cell r="G182">
            <v>34</v>
          </cell>
          <cell r="I182" t="str">
            <v>רווחה</v>
          </cell>
          <cell r="J182">
            <v>0</v>
          </cell>
          <cell r="K182">
            <v>0</v>
          </cell>
          <cell r="L182">
            <v>1341001930</v>
          </cell>
        </row>
        <row r="183">
          <cell r="C183">
            <v>114</v>
          </cell>
          <cell r="G183">
            <v>34</v>
          </cell>
          <cell r="I183" t="str">
            <v>רווחה</v>
          </cell>
          <cell r="J183">
            <v>34</v>
          </cell>
          <cell r="K183">
            <v>0</v>
          </cell>
          <cell r="L183">
            <v>1341002440</v>
          </cell>
        </row>
        <row r="184">
          <cell r="C184">
            <v>122</v>
          </cell>
          <cell r="G184">
            <v>34</v>
          </cell>
          <cell r="I184" t="str">
            <v>רווחה</v>
          </cell>
          <cell r="J184">
            <v>0</v>
          </cell>
          <cell r="K184">
            <v>0</v>
          </cell>
          <cell r="L184">
            <v>1341002930</v>
          </cell>
        </row>
        <row r="185">
          <cell r="C185">
            <v>122</v>
          </cell>
          <cell r="G185">
            <v>34</v>
          </cell>
          <cell r="I185" t="str">
            <v>רווחה</v>
          </cell>
          <cell r="J185">
            <v>0</v>
          </cell>
          <cell r="K185">
            <v>0</v>
          </cell>
          <cell r="L185">
            <v>1341003930</v>
          </cell>
        </row>
        <row r="186">
          <cell r="C186">
            <v>122</v>
          </cell>
          <cell r="G186">
            <v>34</v>
          </cell>
          <cell r="I186" t="str">
            <v>רווחה</v>
          </cell>
          <cell r="J186">
            <v>0</v>
          </cell>
          <cell r="K186">
            <v>0</v>
          </cell>
          <cell r="L186">
            <v>1341004930</v>
          </cell>
        </row>
        <row r="187">
          <cell r="C187">
            <v>122</v>
          </cell>
          <cell r="G187">
            <v>34</v>
          </cell>
          <cell r="I187" t="str">
            <v>רווחה</v>
          </cell>
          <cell r="J187">
            <v>0</v>
          </cell>
          <cell r="K187">
            <v>0</v>
          </cell>
          <cell r="L187">
            <v>1341100930</v>
          </cell>
        </row>
        <row r="188">
          <cell r="C188">
            <v>122</v>
          </cell>
          <cell r="G188">
            <v>34</v>
          </cell>
          <cell r="I188" t="str">
            <v>רווחה</v>
          </cell>
          <cell r="J188">
            <v>0</v>
          </cell>
          <cell r="L188">
            <v>1341200930</v>
          </cell>
        </row>
        <row r="189">
          <cell r="C189">
            <v>122</v>
          </cell>
          <cell r="G189">
            <v>34</v>
          </cell>
          <cell r="I189" t="str">
            <v>רווחה</v>
          </cell>
          <cell r="J189">
            <v>0</v>
          </cell>
          <cell r="K189">
            <v>0</v>
          </cell>
          <cell r="L189">
            <v>1341900930</v>
          </cell>
        </row>
        <row r="190">
          <cell r="C190">
            <v>122</v>
          </cell>
          <cell r="G190">
            <v>34</v>
          </cell>
          <cell r="I190" t="str">
            <v>רווחה</v>
          </cell>
          <cell r="J190">
            <v>0</v>
          </cell>
          <cell r="L190">
            <v>1342190930</v>
          </cell>
        </row>
        <row r="191">
          <cell r="C191">
            <v>122</v>
          </cell>
          <cell r="G191">
            <v>34</v>
          </cell>
          <cell r="I191" t="str">
            <v>רווחה</v>
          </cell>
          <cell r="J191">
            <v>0</v>
          </cell>
          <cell r="L191">
            <v>1342200930</v>
          </cell>
        </row>
        <row r="192">
          <cell r="C192">
            <v>122</v>
          </cell>
          <cell r="G192">
            <v>34</v>
          </cell>
          <cell r="I192" t="str">
            <v>רווחה</v>
          </cell>
          <cell r="J192">
            <v>0</v>
          </cell>
          <cell r="K192">
            <v>0</v>
          </cell>
          <cell r="L192">
            <v>1342201930</v>
          </cell>
        </row>
        <row r="193">
          <cell r="C193">
            <v>122</v>
          </cell>
          <cell r="G193">
            <v>34</v>
          </cell>
          <cell r="I193" t="str">
            <v>רווחה</v>
          </cell>
          <cell r="J193">
            <v>0</v>
          </cell>
          <cell r="L193">
            <v>1342202930</v>
          </cell>
        </row>
        <row r="194">
          <cell r="C194">
            <v>114</v>
          </cell>
          <cell r="G194">
            <v>34</v>
          </cell>
          <cell r="I194" t="str">
            <v>רווחה</v>
          </cell>
          <cell r="J194">
            <v>34</v>
          </cell>
          <cell r="L194">
            <v>1342210420</v>
          </cell>
        </row>
        <row r="195">
          <cell r="C195">
            <v>122</v>
          </cell>
          <cell r="G195">
            <v>34</v>
          </cell>
          <cell r="I195" t="str">
            <v>רווחה</v>
          </cell>
          <cell r="J195">
            <v>0</v>
          </cell>
          <cell r="K195">
            <v>0</v>
          </cell>
          <cell r="L195">
            <v>1342210930</v>
          </cell>
        </row>
        <row r="196">
          <cell r="C196">
            <v>122</v>
          </cell>
          <cell r="G196">
            <v>34</v>
          </cell>
          <cell r="I196" t="str">
            <v>רווחה</v>
          </cell>
          <cell r="J196">
            <v>0</v>
          </cell>
          <cell r="K196">
            <v>0</v>
          </cell>
          <cell r="L196">
            <v>1342211930</v>
          </cell>
        </row>
        <row r="197">
          <cell r="C197">
            <v>122</v>
          </cell>
          <cell r="G197">
            <v>34</v>
          </cell>
          <cell r="I197" t="str">
            <v>רווחה</v>
          </cell>
          <cell r="J197">
            <v>0</v>
          </cell>
          <cell r="K197">
            <v>0</v>
          </cell>
          <cell r="L197">
            <v>1342212930</v>
          </cell>
        </row>
        <row r="198">
          <cell r="C198">
            <v>122</v>
          </cell>
          <cell r="G198">
            <v>34</v>
          </cell>
          <cell r="I198" t="str">
            <v>רווחה</v>
          </cell>
          <cell r="J198">
            <v>0</v>
          </cell>
          <cell r="K198">
            <v>0</v>
          </cell>
          <cell r="L198">
            <v>1342230930</v>
          </cell>
        </row>
        <row r="199">
          <cell r="C199">
            <v>114</v>
          </cell>
          <cell r="G199">
            <v>34</v>
          </cell>
          <cell r="I199" t="str">
            <v>רווחה</v>
          </cell>
          <cell r="J199">
            <v>34</v>
          </cell>
          <cell r="L199">
            <v>1342400420</v>
          </cell>
        </row>
        <row r="200">
          <cell r="C200">
            <v>122</v>
          </cell>
          <cell r="G200">
            <v>34</v>
          </cell>
          <cell r="I200" t="str">
            <v>רווחה</v>
          </cell>
          <cell r="J200">
            <v>0</v>
          </cell>
          <cell r="K200">
            <v>0</v>
          </cell>
          <cell r="L200">
            <v>1342400930</v>
          </cell>
        </row>
        <row r="201">
          <cell r="C201">
            <v>114</v>
          </cell>
          <cell r="G201">
            <v>34</v>
          </cell>
          <cell r="I201" t="str">
            <v>רווחה</v>
          </cell>
          <cell r="J201">
            <v>34</v>
          </cell>
          <cell r="K201">
            <v>0</v>
          </cell>
          <cell r="L201">
            <v>1342401420</v>
          </cell>
        </row>
        <row r="202">
          <cell r="C202">
            <v>122</v>
          </cell>
          <cell r="G202">
            <v>34</v>
          </cell>
          <cell r="I202" t="str">
            <v>רווחה</v>
          </cell>
          <cell r="J202">
            <v>0</v>
          </cell>
          <cell r="K202">
            <v>0</v>
          </cell>
          <cell r="L202">
            <v>1342401930</v>
          </cell>
        </row>
        <row r="203">
          <cell r="C203">
            <v>122</v>
          </cell>
          <cell r="G203">
            <v>34</v>
          </cell>
          <cell r="I203" t="str">
            <v>רווחה</v>
          </cell>
          <cell r="J203">
            <v>0</v>
          </cell>
          <cell r="K203">
            <v>0</v>
          </cell>
          <cell r="L203">
            <v>1342402930</v>
          </cell>
        </row>
        <row r="204">
          <cell r="C204">
            <v>114</v>
          </cell>
          <cell r="G204">
            <v>34</v>
          </cell>
          <cell r="I204" t="str">
            <v>רווחה</v>
          </cell>
          <cell r="J204">
            <v>34</v>
          </cell>
          <cell r="K204">
            <v>0</v>
          </cell>
          <cell r="L204">
            <v>1342410420</v>
          </cell>
        </row>
        <row r="205">
          <cell r="C205">
            <v>122</v>
          </cell>
          <cell r="G205">
            <v>34</v>
          </cell>
          <cell r="I205" t="str">
            <v>רווחה</v>
          </cell>
          <cell r="J205">
            <v>0</v>
          </cell>
          <cell r="L205">
            <v>1342410930</v>
          </cell>
        </row>
        <row r="206">
          <cell r="C206">
            <v>122</v>
          </cell>
          <cell r="G206">
            <v>34</v>
          </cell>
          <cell r="I206" t="str">
            <v>רווחה</v>
          </cell>
          <cell r="J206">
            <v>0</v>
          </cell>
          <cell r="K206">
            <v>0</v>
          </cell>
          <cell r="L206">
            <v>1342412930</v>
          </cell>
        </row>
        <row r="207">
          <cell r="C207">
            <v>122</v>
          </cell>
          <cell r="G207">
            <v>34</v>
          </cell>
          <cell r="I207" t="str">
            <v>רווחה</v>
          </cell>
          <cell r="J207">
            <v>0</v>
          </cell>
          <cell r="K207">
            <v>0</v>
          </cell>
          <cell r="L207">
            <v>1342420930</v>
          </cell>
        </row>
        <row r="208">
          <cell r="C208">
            <v>122</v>
          </cell>
          <cell r="G208">
            <v>34</v>
          </cell>
          <cell r="I208" t="str">
            <v>רווחה</v>
          </cell>
          <cell r="J208">
            <v>0</v>
          </cell>
          <cell r="K208">
            <v>0</v>
          </cell>
          <cell r="L208">
            <v>1342500930</v>
          </cell>
        </row>
        <row r="209">
          <cell r="C209">
            <v>123</v>
          </cell>
          <cell r="G209">
            <v>34</v>
          </cell>
          <cell r="I209" t="str">
            <v>רווחה</v>
          </cell>
          <cell r="J209">
            <v>0</v>
          </cell>
          <cell r="K209">
            <v>0</v>
          </cell>
          <cell r="L209">
            <v>1343100990</v>
          </cell>
        </row>
        <row r="210">
          <cell r="C210">
            <v>123</v>
          </cell>
          <cell r="G210">
            <v>34</v>
          </cell>
          <cell r="I210" t="str">
            <v>רווחה</v>
          </cell>
          <cell r="J210">
            <v>0</v>
          </cell>
          <cell r="K210">
            <v>0</v>
          </cell>
          <cell r="L210">
            <v>1343101990</v>
          </cell>
        </row>
        <row r="211">
          <cell r="C211">
            <v>122</v>
          </cell>
          <cell r="G211">
            <v>34</v>
          </cell>
          <cell r="I211" t="str">
            <v>רווחה</v>
          </cell>
          <cell r="J211">
            <v>0</v>
          </cell>
          <cell r="K211">
            <v>0</v>
          </cell>
          <cell r="L211">
            <v>1343500930</v>
          </cell>
        </row>
        <row r="212">
          <cell r="C212">
            <v>114</v>
          </cell>
          <cell r="G212">
            <v>34</v>
          </cell>
          <cell r="I212" t="str">
            <v>רווחה</v>
          </cell>
          <cell r="J212">
            <v>34</v>
          </cell>
          <cell r="K212">
            <v>0</v>
          </cell>
          <cell r="L212">
            <v>1343520420</v>
          </cell>
        </row>
        <row r="213">
          <cell r="C213">
            <v>122</v>
          </cell>
          <cell r="G213">
            <v>34</v>
          </cell>
          <cell r="I213" t="str">
            <v>רווחה</v>
          </cell>
          <cell r="J213">
            <v>0</v>
          </cell>
          <cell r="L213">
            <v>1343520930</v>
          </cell>
        </row>
        <row r="214">
          <cell r="C214">
            <v>122</v>
          </cell>
          <cell r="G214">
            <v>34</v>
          </cell>
          <cell r="I214" t="str">
            <v>רווחה</v>
          </cell>
          <cell r="J214">
            <v>0</v>
          </cell>
          <cell r="K214">
            <v>0</v>
          </cell>
          <cell r="L214">
            <v>1343530930</v>
          </cell>
        </row>
        <row r="215">
          <cell r="C215">
            <v>122</v>
          </cell>
          <cell r="G215">
            <v>34</v>
          </cell>
          <cell r="I215" t="str">
            <v>רווחה</v>
          </cell>
          <cell r="J215">
            <v>0</v>
          </cell>
          <cell r="L215">
            <v>1343535930</v>
          </cell>
        </row>
        <row r="216">
          <cell r="C216">
            <v>122</v>
          </cell>
          <cell r="G216">
            <v>34</v>
          </cell>
          <cell r="I216" t="str">
            <v>רווחה</v>
          </cell>
          <cell r="J216">
            <v>0</v>
          </cell>
          <cell r="K216">
            <v>0</v>
          </cell>
          <cell r="L216">
            <v>1343536930</v>
          </cell>
        </row>
        <row r="217">
          <cell r="C217">
            <v>122</v>
          </cell>
          <cell r="G217">
            <v>34</v>
          </cell>
          <cell r="I217" t="str">
            <v>רווחה</v>
          </cell>
          <cell r="J217">
            <v>0</v>
          </cell>
          <cell r="K217">
            <v>0</v>
          </cell>
          <cell r="L217">
            <v>1343540930</v>
          </cell>
        </row>
        <row r="218">
          <cell r="C218">
            <v>122</v>
          </cell>
          <cell r="G218">
            <v>34</v>
          </cell>
          <cell r="I218" t="str">
            <v>רווחה</v>
          </cell>
          <cell r="J218">
            <v>0</v>
          </cell>
          <cell r="K218">
            <v>0</v>
          </cell>
          <cell r="L218">
            <v>1343550930</v>
          </cell>
        </row>
        <row r="219">
          <cell r="C219">
            <v>122</v>
          </cell>
          <cell r="G219">
            <v>34</v>
          </cell>
          <cell r="I219" t="str">
            <v>רווחה</v>
          </cell>
          <cell r="J219">
            <v>0</v>
          </cell>
          <cell r="K219">
            <v>0</v>
          </cell>
          <cell r="L219">
            <v>1343560930</v>
          </cell>
        </row>
        <row r="220">
          <cell r="C220">
            <v>114</v>
          </cell>
          <cell r="G220">
            <v>34</v>
          </cell>
          <cell r="I220" t="str">
            <v>רווחה</v>
          </cell>
          <cell r="J220">
            <v>34</v>
          </cell>
          <cell r="K220">
            <v>0</v>
          </cell>
          <cell r="L220">
            <v>1343800420</v>
          </cell>
        </row>
        <row r="221">
          <cell r="C221">
            <v>122</v>
          </cell>
          <cell r="G221">
            <v>34</v>
          </cell>
          <cell r="I221" t="str">
            <v>רווחה</v>
          </cell>
          <cell r="J221">
            <v>0</v>
          </cell>
          <cell r="K221">
            <v>0</v>
          </cell>
          <cell r="L221">
            <v>1343800930</v>
          </cell>
        </row>
        <row r="222">
          <cell r="C222">
            <v>122</v>
          </cell>
          <cell r="G222">
            <v>34</v>
          </cell>
          <cell r="I222" t="str">
            <v>רווחה</v>
          </cell>
          <cell r="J222">
            <v>0</v>
          </cell>
          <cell r="K222">
            <v>0</v>
          </cell>
          <cell r="L222">
            <v>1343810930</v>
          </cell>
        </row>
        <row r="223">
          <cell r="C223">
            <v>122</v>
          </cell>
          <cell r="G223">
            <v>34</v>
          </cell>
          <cell r="I223" t="str">
            <v>רווחה</v>
          </cell>
          <cell r="J223">
            <v>0</v>
          </cell>
          <cell r="K223">
            <v>0</v>
          </cell>
          <cell r="L223">
            <v>1343900930</v>
          </cell>
        </row>
        <row r="224">
          <cell r="C224">
            <v>122</v>
          </cell>
          <cell r="G224">
            <v>34</v>
          </cell>
          <cell r="I224" t="str">
            <v>רווחה</v>
          </cell>
          <cell r="J224">
            <v>0</v>
          </cell>
          <cell r="K224">
            <v>0</v>
          </cell>
          <cell r="L224">
            <v>1343901930</v>
          </cell>
        </row>
        <row r="225">
          <cell r="C225">
            <v>122</v>
          </cell>
          <cell r="G225">
            <v>34</v>
          </cell>
          <cell r="I225" t="str">
            <v>רווחה</v>
          </cell>
          <cell r="J225">
            <v>0</v>
          </cell>
          <cell r="L225">
            <v>1343902930</v>
          </cell>
        </row>
        <row r="226">
          <cell r="C226">
            <v>122</v>
          </cell>
          <cell r="G226">
            <v>34</v>
          </cell>
          <cell r="I226" t="str">
            <v>רווחה</v>
          </cell>
          <cell r="J226">
            <v>0</v>
          </cell>
          <cell r="K226">
            <v>0</v>
          </cell>
          <cell r="L226">
            <v>1344300930</v>
          </cell>
        </row>
        <row r="227">
          <cell r="C227">
            <v>114</v>
          </cell>
          <cell r="G227">
            <v>34</v>
          </cell>
          <cell r="I227" t="str">
            <v>רווחה</v>
          </cell>
          <cell r="J227">
            <v>34</v>
          </cell>
          <cell r="L227">
            <v>1344400420</v>
          </cell>
        </row>
        <row r="228">
          <cell r="C228">
            <v>122</v>
          </cell>
          <cell r="G228">
            <v>34</v>
          </cell>
          <cell r="I228" t="str">
            <v>רווחה</v>
          </cell>
          <cell r="J228">
            <v>0</v>
          </cell>
          <cell r="K228">
            <v>0</v>
          </cell>
          <cell r="L228">
            <v>1344400930</v>
          </cell>
        </row>
        <row r="229">
          <cell r="C229">
            <v>122</v>
          </cell>
          <cell r="G229">
            <v>34</v>
          </cell>
          <cell r="I229" t="str">
            <v>רווחה</v>
          </cell>
          <cell r="J229">
            <v>0</v>
          </cell>
          <cell r="L229">
            <v>1344401930</v>
          </cell>
        </row>
        <row r="230">
          <cell r="C230">
            <v>122</v>
          </cell>
          <cell r="G230">
            <v>34</v>
          </cell>
          <cell r="I230" t="str">
            <v>רווחה</v>
          </cell>
          <cell r="J230">
            <v>0</v>
          </cell>
          <cell r="K230">
            <v>0</v>
          </cell>
          <cell r="L230">
            <v>1344410930</v>
          </cell>
        </row>
        <row r="231">
          <cell r="C231">
            <v>122</v>
          </cell>
          <cell r="G231">
            <v>34</v>
          </cell>
          <cell r="I231" t="str">
            <v>רווחה</v>
          </cell>
          <cell r="J231">
            <v>0</v>
          </cell>
          <cell r="K231">
            <v>0</v>
          </cell>
          <cell r="L231">
            <v>1344420930</v>
          </cell>
        </row>
        <row r="232">
          <cell r="C232">
            <v>122</v>
          </cell>
          <cell r="G232">
            <v>34</v>
          </cell>
          <cell r="I232" t="str">
            <v>רווחה</v>
          </cell>
          <cell r="J232">
            <v>0</v>
          </cell>
          <cell r="K232">
            <v>0</v>
          </cell>
          <cell r="L232">
            <v>1344440930</v>
          </cell>
        </row>
        <row r="233">
          <cell r="C233">
            <v>114</v>
          </cell>
          <cell r="G233">
            <v>34</v>
          </cell>
          <cell r="I233" t="str">
            <v>רווחה</v>
          </cell>
          <cell r="J233">
            <v>34</v>
          </cell>
          <cell r="K233">
            <v>0</v>
          </cell>
          <cell r="L233">
            <v>1344500420</v>
          </cell>
        </row>
        <row r="234">
          <cell r="C234">
            <v>122</v>
          </cell>
          <cell r="G234">
            <v>34</v>
          </cell>
          <cell r="I234" t="str">
            <v>רווחה</v>
          </cell>
          <cell r="J234">
            <v>0</v>
          </cell>
          <cell r="K234">
            <v>0</v>
          </cell>
          <cell r="L234">
            <v>1344500930</v>
          </cell>
        </row>
        <row r="235">
          <cell r="C235">
            <v>122</v>
          </cell>
          <cell r="G235">
            <v>34</v>
          </cell>
          <cell r="I235" t="str">
            <v>רווחה</v>
          </cell>
          <cell r="J235">
            <v>0</v>
          </cell>
          <cell r="K235">
            <v>0</v>
          </cell>
          <cell r="L235">
            <v>1344510930</v>
          </cell>
        </row>
        <row r="236">
          <cell r="C236">
            <v>122</v>
          </cell>
          <cell r="G236">
            <v>34</v>
          </cell>
          <cell r="I236" t="str">
            <v>רווחה</v>
          </cell>
          <cell r="J236">
            <v>0</v>
          </cell>
          <cell r="K236">
            <v>0</v>
          </cell>
          <cell r="L236">
            <v>1344520930</v>
          </cell>
        </row>
        <row r="237">
          <cell r="C237">
            <v>122</v>
          </cell>
          <cell r="G237">
            <v>34</v>
          </cell>
          <cell r="I237" t="str">
            <v>רווחה</v>
          </cell>
          <cell r="J237">
            <v>0</v>
          </cell>
          <cell r="K237">
            <v>0</v>
          </cell>
          <cell r="L237">
            <v>1345000930</v>
          </cell>
        </row>
        <row r="238">
          <cell r="C238">
            <v>114</v>
          </cell>
          <cell r="G238">
            <v>34</v>
          </cell>
          <cell r="I238" t="str">
            <v>רווחה</v>
          </cell>
          <cell r="J238">
            <v>34</v>
          </cell>
          <cell r="K238">
            <v>0</v>
          </cell>
          <cell r="L238">
            <v>1345100420</v>
          </cell>
        </row>
        <row r="239">
          <cell r="C239">
            <v>122</v>
          </cell>
          <cell r="G239">
            <v>34</v>
          </cell>
          <cell r="I239" t="str">
            <v>רווחה</v>
          </cell>
          <cell r="J239">
            <v>0</v>
          </cell>
          <cell r="K239">
            <v>0</v>
          </cell>
          <cell r="L239">
            <v>1345100930</v>
          </cell>
        </row>
        <row r="240">
          <cell r="C240">
            <v>122</v>
          </cell>
          <cell r="G240">
            <v>34</v>
          </cell>
          <cell r="I240" t="str">
            <v>רווחה</v>
          </cell>
          <cell r="J240">
            <v>0</v>
          </cell>
          <cell r="K240">
            <v>0</v>
          </cell>
          <cell r="L240">
            <v>1345110930</v>
          </cell>
        </row>
        <row r="241">
          <cell r="C241">
            <v>122</v>
          </cell>
          <cell r="G241">
            <v>34</v>
          </cell>
          <cell r="I241" t="str">
            <v>רווחה</v>
          </cell>
          <cell r="J241">
            <v>0</v>
          </cell>
          <cell r="K241">
            <v>0</v>
          </cell>
          <cell r="L241">
            <v>1345120930</v>
          </cell>
        </row>
        <row r="242">
          <cell r="C242">
            <v>122</v>
          </cell>
          <cell r="G242">
            <v>34</v>
          </cell>
          <cell r="I242" t="str">
            <v>רווחה</v>
          </cell>
          <cell r="J242">
            <v>0</v>
          </cell>
          <cell r="L242">
            <v>1345121930</v>
          </cell>
        </row>
        <row r="243">
          <cell r="C243">
            <v>122</v>
          </cell>
          <cell r="G243">
            <v>34</v>
          </cell>
          <cell r="I243" t="str">
            <v>רווחה</v>
          </cell>
          <cell r="J243">
            <v>0</v>
          </cell>
          <cell r="K243">
            <v>0</v>
          </cell>
          <cell r="L243">
            <v>1345130930</v>
          </cell>
        </row>
        <row r="244">
          <cell r="C244">
            <v>122</v>
          </cell>
          <cell r="G244">
            <v>34</v>
          </cell>
          <cell r="I244" t="str">
            <v>רווחה</v>
          </cell>
          <cell r="J244">
            <v>0</v>
          </cell>
          <cell r="K244">
            <v>0</v>
          </cell>
          <cell r="L244">
            <v>1345131930</v>
          </cell>
        </row>
        <row r="245">
          <cell r="C245">
            <v>122</v>
          </cell>
          <cell r="G245">
            <v>34</v>
          </cell>
          <cell r="I245" t="str">
            <v>רווחה</v>
          </cell>
          <cell r="J245">
            <v>0</v>
          </cell>
          <cell r="K245">
            <v>0</v>
          </cell>
          <cell r="L245">
            <v>1345132930</v>
          </cell>
        </row>
        <row r="246">
          <cell r="C246">
            <v>114</v>
          </cell>
          <cell r="G246">
            <v>34</v>
          </cell>
          <cell r="I246" t="str">
            <v>רווחה</v>
          </cell>
          <cell r="J246">
            <v>34</v>
          </cell>
          <cell r="K246">
            <v>0</v>
          </cell>
          <cell r="L246">
            <v>1345140420</v>
          </cell>
        </row>
        <row r="247">
          <cell r="C247">
            <v>122</v>
          </cell>
          <cell r="G247">
            <v>34</v>
          </cell>
          <cell r="I247" t="str">
            <v>רווחה</v>
          </cell>
          <cell r="J247">
            <v>0</v>
          </cell>
          <cell r="K247">
            <v>0</v>
          </cell>
          <cell r="L247">
            <v>1345140930</v>
          </cell>
        </row>
        <row r="248">
          <cell r="C248">
            <v>114</v>
          </cell>
          <cell r="G248">
            <v>34</v>
          </cell>
          <cell r="I248" t="str">
            <v>רווחה</v>
          </cell>
          <cell r="J248">
            <v>34</v>
          </cell>
          <cell r="K248">
            <v>0</v>
          </cell>
          <cell r="L248">
            <v>1345200420</v>
          </cell>
        </row>
        <row r="249">
          <cell r="C249">
            <v>122</v>
          </cell>
          <cell r="G249">
            <v>34</v>
          </cell>
          <cell r="I249" t="str">
            <v>רווחה</v>
          </cell>
          <cell r="J249">
            <v>0</v>
          </cell>
          <cell r="K249">
            <v>0</v>
          </cell>
          <cell r="L249">
            <v>1345200930</v>
          </cell>
        </row>
        <row r="250">
          <cell r="C250">
            <v>122</v>
          </cell>
          <cell r="G250">
            <v>34</v>
          </cell>
          <cell r="I250" t="str">
            <v>רווחה</v>
          </cell>
          <cell r="J250">
            <v>0</v>
          </cell>
          <cell r="K250">
            <v>0</v>
          </cell>
          <cell r="L250">
            <v>1345201930</v>
          </cell>
        </row>
        <row r="251">
          <cell r="C251">
            <v>122</v>
          </cell>
          <cell r="G251">
            <v>34</v>
          </cell>
          <cell r="I251" t="str">
            <v>רווחה</v>
          </cell>
          <cell r="J251">
            <v>0</v>
          </cell>
          <cell r="K251">
            <v>0</v>
          </cell>
          <cell r="L251">
            <v>1345210930</v>
          </cell>
        </row>
        <row r="252">
          <cell r="C252">
            <v>122</v>
          </cell>
          <cell r="G252">
            <v>34</v>
          </cell>
          <cell r="I252" t="str">
            <v>רווחה</v>
          </cell>
          <cell r="J252">
            <v>0</v>
          </cell>
          <cell r="K252">
            <v>0</v>
          </cell>
          <cell r="L252">
            <v>1345220930</v>
          </cell>
        </row>
        <row r="253">
          <cell r="C253">
            <v>122</v>
          </cell>
          <cell r="G253">
            <v>34</v>
          </cell>
          <cell r="I253" t="str">
            <v>רווחה</v>
          </cell>
          <cell r="J253">
            <v>0</v>
          </cell>
          <cell r="K253">
            <v>0</v>
          </cell>
          <cell r="L253">
            <v>1345230930</v>
          </cell>
        </row>
        <row r="254">
          <cell r="C254">
            <v>114</v>
          </cell>
          <cell r="G254">
            <v>34</v>
          </cell>
          <cell r="I254" t="str">
            <v>רווחה</v>
          </cell>
          <cell r="J254">
            <v>34</v>
          </cell>
          <cell r="K254">
            <v>0</v>
          </cell>
          <cell r="L254">
            <v>1345240420</v>
          </cell>
        </row>
        <row r="255">
          <cell r="C255">
            <v>122</v>
          </cell>
          <cell r="G255">
            <v>34</v>
          </cell>
          <cell r="I255" t="str">
            <v>רווחה</v>
          </cell>
          <cell r="J255">
            <v>0</v>
          </cell>
          <cell r="L255">
            <v>1345240930</v>
          </cell>
        </row>
        <row r="256">
          <cell r="C256">
            <v>114</v>
          </cell>
          <cell r="G256">
            <v>34</v>
          </cell>
          <cell r="I256" t="str">
            <v>רווחה</v>
          </cell>
          <cell r="J256">
            <v>34</v>
          </cell>
          <cell r="L256">
            <v>1345300420</v>
          </cell>
        </row>
        <row r="257">
          <cell r="C257">
            <v>122</v>
          </cell>
          <cell r="G257">
            <v>34</v>
          </cell>
          <cell r="I257" t="str">
            <v>רווחה</v>
          </cell>
          <cell r="J257">
            <v>0</v>
          </cell>
          <cell r="K257">
            <v>0</v>
          </cell>
          <cell r="L257">
            <v>1345300930</v>
          </cell>
        </row>
        <row r="258">
          <cell r="C258">
            <v>122</v>
          </cell>
          <cell r="G258">
            <v>34</v>
          </cell>
          <cell r="I258" t="str">
            <v>רווחה</v>
          </cell>
          <cell r="J258">
            <v>0</v>
          </cell>
          <cell r="L258">
            <v>1345301930</v>
          </cell>
        </row>
        <row r="259">
          <cell r="C259">
            <v>122</v>
          </cell>
          <cell r="G259">
            <v>34</v>
          </cell>
          <cell r="I259" t="str">
            <v>רווחה</v>
          </cell>
          <cell r="J259">
            <v>0</v>
          </cell>
          <cell r="L259">
            <v>1345305930</v>
          </cell>
        </row>
        <row r="260">
          <cell r="C260">
            <v>114</v>
          </cell>
          <cell r="G260">
            <v>34</v>
          </cell>
          <cell r="I260" t="str">
            <v>רווחה</v>
          </cell>
          <cell r="J260">
            <v>34</v>
          </cell>
          <cell r="K260">
            <v>0</v>
          </cell>
          <cell r="L260">
            <v>1345310420</v>
          </cell>
        </row>
        <row r="261">
          <cell r="C261">
            <v>122</v>
          </cell>
          <cell r="G261">
            <v>34</v>
          </cell>
          <cell r="I261" t="str">
            <v>רווחה</v>
          </cell>
          <cell r="J261">
            <v>0</v>
          </cell>
          <cell r="K261">
            <v>0</v>
          </cell>
          <cell r="L261">
            <v>1345310930</v>
          </cell>
        </row>
        <row r="262">
          <cell r="C262">
            <v>122</v>
          </cell>
          <cell r="G262">
            <v>34</v>
          </cell>
          <cell r="I262" t="str">
            <v>רווחה</v>
          </cell>
          <cell r="J262">
            <v>0</v>
          </cell>
          <cell r="L262">
            <v>1345311930</v>
          </cell>
        </row>
        <row r="263">
          <cell r="C263">
            <v>122</v>
          </cell>
          <cell r="G263">
            <v>34</v>
          </cell>
          <cell r="I263" t="str">
            <v>רווחה</v>
          </cell>
          <cell r="J263">
            <v>0</v>
          </cell>
          <cell r="K263">
            <v>0</v>
          </cell>
          <cell r="L263">
            <v>1345315930</v>
          </cell>
        </row>
        <row r="264">
          <cell r="C264">
            <v>122</v>
          </cell>
          <cell r="G264">
            <v>34</v>
          </cell>
          <cell r="I264" t="str">
            <v>רווחה</v>
          </cell>
          <cell r="J264">
            <v>0</v>
          </cell>
          <cell r="K264">
            <v>0</v>
          </cell>
          <cell r="L264">
            <v>1345320930</v>
          </cell>
        </row>
        <row r="265">
          <cell r="C265">
            <v>122</v>
          </cell>
          <cell r="G265">
            <v>34</v>
          </cell>
          <cell r="I265" t="str">
            <v>רווחה</v>
          </cell>
          <cell r="J265">
            <v>0</v>
          </cell>
          <cell r="K265">
            <v>0</v>
          </cell>
          <cell r="L265">
            <v>1345500930</v>
          </cell>
        </row>
        <row r="266">
          <cell r="C266">
            <v>122</v>
          </cell>
          <cell r="G266">
            <v>34</v>
          </cell>
          <cell r="I266" t="str">
            <v>רווחה</v>
          </cell>
          <cell r="J266">
            <v>0</v>
          </cell>
          <cell r="L266">
            <v>1346290930</v>
          </cell>
        </row>
        <row r="267">
          <cell r="C267">
            <v>122</v>
          </cell>
          <cell r="G267">
            <v>34</v>
          </cell>
          <cell r="I267" t="str">
            <v>רווחה</v>
          </cell>
          <cell r="J267">
            <v>0</v>
          </cell>
          <cell r="L267">
            <v>1346300930</v>
          </cell>
        </row>
        <row r="268">
          <cell r="C268">
            <v>122</v>
          </cell>
          <cell r="G268">
            <v>34</v>
          </cell>
          <cell r="I268" t="str">
            <v>רווחה</v>
          </cell>
          <cell r="J268">
            <v>0</v>
          </cell>
          <cell r="L268">
            <v>1346310930</v>
          </cell>
        </row>
        <row r="269">
          <cell r="C269">
            <v>122</v>
          </cell>
          <cell r="G269">
            <v>34</v>
          </cell>
          <cell r="I269" t="str">
            <v>רווחה</v>
          </cell>
          <cell r="J269">
            <v>0</v>
          </cell>
          <cell r="K269">
            <v>0</v>
          </cell>
          <cell r="L269">
            <v>1346320930</v>
          </cell>
        </row>
        <row r="270">
          <cell r="C270">
            <v>122</v>
          </cell>
          <cell r="G270">
            <v>34</v>
          </cell>
          <cell r="I270" t="str">
            <v>רווחה</v>
          </cell>
          <cell r="J270">
            <v>0</v>
          </cell>
          <cell r="K270">
            <v>0</v>
          </cell>
          <cell r="L270">
            <v>1346400930</v>
          </cell>
        </row>
        <row r="271">
          <cell r="C271">
            <v>122</v>
          </cell>
          <cell r="G271">
            <v>34</v>
          </cell>
          <cell r="I271" t="str">
            <v>רווחה</v>
          </cell>
          <cell r="J271">
            <v>0</v>
          </cell>
          <cell r="K271">
            <v>0</v>
          </cell>
          <cell r="L271">
            <v>1346500930</v>
          </cell>
        </row>
        <row r="272">
          <cell r="C272">
            <v>122</v>
          </cell>
          <cell r="G272">
            <v>34</v>
          </cell>
          <cell r="I272" t="str">
            <v>רווחה</v>
          </cell>
          <cell r="J272">
            <v>0</v>
          </cell>
          <cell r="K272">
            <v>0</v>
          </cell>
          <cell r="L272">
            <v>1346510930</v>
          </cell>
        </row>
        <row r="273">
          <cell r="C273">
            <v>122</v>
          </cell>
          <cell r="G273">
            <v>34</v>
          </cell>
          <cell r="I273" t="str">
            <v>רווחה</v>
          </cell>
          <cell r="J273">
            <v>0</v>
          </cell>
          <cell r="K273">
            <v>0</v>
          </cell>
          <cell r="L273">
            <v>1346600930</v>
          </cell>
        </row>
        <row r="274">
          <cell r="C274">
            <v>122</v>
          </cell>
          <cell r="G274">
            <v>34</v>
          </cell>
          <cell r="I274" t="str">
            <v>רווחה</v>
          </cell>
          <cell r="J274">
            <v>0</v>
          </cell>
          <cell r="K274">
            <v>0</v>
          </cell>
          <cell r="L274">
            <v>1346610930</v>
          </cell>
        </row>
        <row r="275">
          <cell r="C275">
            <v>122</v>
          </cell>
          <cell r="G275">
            <v>34</v>
          </cell>
          <cell r="I275" t="str">
            <v>רווחה</v>
          </cell>
          <cell r="J275">
            <v>0</v>
          </cell>
          <cell r="K275">
            <v>0</v>
          </cell>
          <cell r="L275">
            <v>1346620930</v>
          </cell>
        </row>
        <row r="276">
          <cell r="C276">
            <v>114</v>
          </cell>
          <cell r="G276">
            <v>34</v>
          </cell>
          <cell r="I276" t="str">
            <v>רווחה</v>
          </cell>
          <cell r="J276">
            <v>34</v>
          </cell>
          <cell r="K276">
            <v>0</v>
          </cell>
          <cell r="L276">
            <v>1346700420</v>
          </cell>
        </row>
        <row r="277">
          <cell r="C277">
            <v>122</v>
          </cell>
          <cell r="G277">
            <v>34</v>
          </cell>
          <cell r="I277" t="str">
            <v>רווחה</v>
          </cell>
          <cell r="J277">
            <v>0</v>
          </cell>
          <cell r="K277">
            <v>0</v>
          </cell>
          <cell r="L277">
            <v>1346700930</v>
          </cell>
        </row>
        <row r="278">
          <cell r="C278">
            <v>122</v>
          </cell>
          <cell r="G278">
            <v>34</v>
          </cell>
          <cell r="I278" t="str">
            <v>רווחה</v>
          </cell>
          <cell r="J278">
            <v>0</v>
          </cell>
          <cell r="K278">
            <v>0</v>
          </cell>
          <cell r="L278">
            <v>1346705930</v>
          </cell>
        </row>
        <row r="279">
          <cell r="C279">
            <v>122</v>
          </cell>
          <cell r="G279">
            <v>34</v>
          </cell>
          <cell r="I279" t="str">
            <v>רווחה</v>
          </cell>
          <cell r="J279">
            <v>0</v>
          </cell>
          <cell r="K279">
            <v>0</v>
          </cell>
          <cell r="L279">
            <v>1346709930</v>
          </cell>
        </row>
        <row r="280">
          <cell r="C280">
            <v>122</v>
          </cell>
          <cell r="G280">
            <v>34</v>
          </cell>
          <cell r="I280" t="str">
            <v>רווחה</v>
          </cell>
          <cell r="J280">
            <v>0</v>
          </cell>
          <cell r="K280">
            <v>0</v>
          </cell>
          <cell r="L280">
            <v>1346710930</v>
          </cell>
        </row>
        <row r="281">
          <cell r="C281">
            <v>122</v>
          </cell>
          <cell r="G281">
            <v>34</v>
          </cell>
          <cell r="I281" t="str">
            <v>רווחה</v>
          </cell>
          <cell r="J281">
            <v>0</v>
          </cell>
          <cell r="K281">
            <v>0</v>
          </cell>
          <cell r="L281">
            <v>1346720930</v>
          </cell>
        </row>
        <row r="282">
          <cell r="C282">
            <v>122</v>
          </cell>
          <cell r="G282">
            <v>34</v>
          </cell>
          <cell r="I282" t="str">
            <v>רווחה</v>
          </cell>
          <cell r="J282">
            <v>0</v>
          </cell>
          <cell r="L282">
            <v>1346730930</v>
          </cell>
        </row>
        <row r="283">
          <cell r="C283">
            <v>122</v>
          </cell>
          <cell r="G283">
            <v>34</v>
          </cell>
          <cell r="I283" t="str">
            <v>רווחה</v>
          </cell>
          <cell r="J283">
            <v>0</v>
          </cell>
          <cell r="K283">
            <v>0</v>
          </cell>
          <cell r="L283">
            <v>1346750930</v>
          </cell>
        </row>
        <row r="284">
          <cell r="C284">
            <v>122</v>
          </cell>
          <cell r="G284">
            <v>34</v>
          </cell>
          <cell r="I284" t="str">
            <v>רווחה</v>
          </cell>
          <cell r="J284">
            <v>0</v>
          </cell>
          <cell r="K284">
            <v>0</v>
          </cell>
          <cell r="L284">
            <v>1346760930</v>
          </cell>
        </row>
        <row r="285">
          <cell r="C285">
            <v>122</v>
          </cell>
          <cell r="G285">
            <v>34</v>
          </cell>
          <cell r="I285" t="str">
            <v>רווחה</v>
          </cell>
          <cell r="J285">
            <v>0</v>
          </cell>
          <cell r="K285">
            <v>0</v>
          </cell>
          <cell r="L285">
            <v>1346800930</v>
          </cell>
        </row>
        <row r="286">
          <cell r="C286">
            <v>122</v>
          </cell>
          <cell r="G286">
            <v>34</v>
          </cell>
          <cell r="I286" t="str">
            <v>רווחה</v>
          </cell>
          <cell r="J286">
            <v>0</v>
          </cell>
          <cell r="K286">
            <v>0</v>
          </cell>
          <cell r="L286">
            <v>1346810930</v>
          </cell>
        </row>
        <row r="287">
          <cell r="C287">
            <v>114</v>
          </cell>
          <cell r="G287">
            <v>34</v>
          </cell>
          <cell r="I287" t="str">
            <v>רווחה</v>
          </cell>
          <cell r="J287">
            <v>34</v>
          </cell>
          <cell r="K287">
            <v>0</v>
          </cell>
          <cell r="L287">
            <v>1346820420</v>
          </cell>
        </row>
        <row r="288">
          <cell r="C288">
            <v>122</v>
          </cell>
          <cell r="G288">
            <v>34</v>
          </cell>
          <cell r="I288" t="str">
            <v>רווחה</v>
          </cell>
          <cell r="J288">
            <v>0</v>
          </cell>
          <cell r="K288">
            <v>0</v>
          </cell>
          <cell r="L288">
            <v>1346820930</v>
          </cell>
        </row>
        <row r="289">
          <cell r="C289">
            <v>122</v>
          </cell>
          <cell r="G289">
            <v>34</v>
          </cell>
          <cell r="I289" t="str">
            <v>רווחה</v>
          </cell>
          <cell r="J289">
            <v>0</v>
          </cell>
          <cell r="K289">
            <v>0</v>
          </cell>
          <cell r="L289">
            <v>1346825930</v>
          </cell>
        </row>
        <row r="290">
          <cell r="C290">
            <v>122</v>
          </cell>
          <cell r="G290">
            <v>34</v>
          </cell>
          <cell r="I290" t="str">
            <v>רווחה</v>
          </cell>
          <cell r="J290">
            <v>0</v>
          </cell>
          <cell r="K290">
            <v>0</v>
          </cell>
          <cell r="L290">
            <v>1346830930</v>
          </cell>
        </row>
        <row r="291">
          <cell r="C291">
            <v>122</v>
          </cell>
          <cell r="G291">
            <v>34</v>
          </cell>
          <cell r="I291" t="str">
            <v>רווחה</v>
          </cell>
          <cell r="J291">
            <v>0</v>
          </cell>
          <cell r="K291">
            <v>0</v>
          </cell>
          <cell r="L291">
            <v>1346840930</v>
          </cell>
        </row>
        <row r="292">
          <cell r="C292">
            <v>122</v>
          </cell>
          <cell r="G292">
            <v>34</v>
          </cell>
          <cell r="I292" t="str">
            <v>רווחה</v>
          </cell>
          <cell r="J292">
            <v>0</v>
          </cell>
          <cell r="K292">
            <v>0</v>
          </cell>
          <cell r="L292">
            <v>1346850930</v>
          </cell>
        </row>
        <row r="293">
          <cell r="C293">
            <v>122</v>
          </cell>
          <cell r="G293">
            <v>34</v>
          </cell>
          <cell r="I293" t="str">
            <v>רווחה</v>
          </cell>
          <cell r="J293">
            <v>0</v>
          </cell>
          <cell r="K293">
            <v>0</v>
          </cell>
          <cell r="L293">
            <v>1346860930</v>
          </cell>
        </row>
        <row r="294">
          <cell r="C294">
            <v>122</v>
          </cell>
          <cell r="G294">
            <v>34</v>
          </cell>
          <cell r="I294" t="str">
            <v>רווחה</v>
          </cell>
          <cell r="J294">
            <v>0</v>
          </cell>
          <cell r="K294">
            <v>0</v>
          </cell>
          <cell r="L294">
            <v>1347100930</v>
          </cell>
        </row>
        <row r="295">
          <cell r="C295">
            <v>122</v>
          </cell>
          <cell r="G295">
            <v>34</v>
          </cell>
          <cell r="I295" t="str">
            <v>רווחה</v>
          </cell>
          <cell r="J295">
            <v>0</v>
          </cell>
          <cell r="K295">
            <v>0</v>
          </cell>
          <cell r="L295">
            <v>1347110930</v>
          </cell>
        </row>
        <row r="296">
          <cell r="C296">
            <v>122</v>
          </cell>
          <cell r="G296">
            <v>34</v>
          </cell>
          <cell r="I296" t="str">
            <v>רווחה</v>
          </cell>
          <cell r="J296">
            <v>0</v>
          </cell>
          <cell r="K296">
            <v>0</v>
          </cell>
          <cell r="L296">
            <v>1347120930</v>
          </cell>
        </row>
        <row r="297">
          <cell r="C297">
            <v>122</v>
          </cell>
          <cell r="G297">
            <v>34</v>
          </cell>
          <cell r="I297" t="str">
            <v>רווחה</v>
          </cell>
          <cell r="J297">
            <v>0</v>
          </cell>
          <cell r="K297">
            <v>0</v>
          </cell>
          <cell r="L297">
            <v>1347130930</v>
          </cell>
        </row>
        <row r="298">
          <cell r="C298">
            <v>122</v>
          </cell>
          <cell r="G298">
            <v>34</v>
          </cell>
          <cell r="I298" t="str">
            <v>רווחה</v>
          </cell>
          <cell r="J298">
            <v>0</v>
          </cell>
          <cell r="K298">
            <v>0</v>
          </cell>
          <cell r="L298">
            <v>1347140930</v>
          </cell>
        </row>
        <row r="299">
          <cell r="C299">
            <v>122</v>
          </cell>
          <cell r="G299">
            <v>34</v>
          </cell>
          <cell r="I299" t="str">
            <v>רווחה</v>
          </cell>
          <cell r="J299">
            <v>0</v>
          </cell>
          <cell r="K299">
            <v>0</v>
          </cell>
          <cell r="L299">
            <v>1347200930</v>
          </cell>
        </row>
        <row r="300">
          <cell r="C300">
            <v>114</v>
          </cell>
          <cell r="G300">
            <v>34</v>
          </cell>
          <cell r="I300" t="str">
            <v>רווחה</v>
          </cell>
          <cell r="J300">
            <v>34</v>
          </cell>
          <cell r="K300">
            <v>0</v>
          </cell>
          <cell r="L300">
            <v>1347300790</v>
          </cell>
        </row>
        <row r="301">
          <cell r="C301">
            <v>122</v>
          </cell>
          <cell r="G301">
            <v>34</v>
          </cell>
          <cell r="I301" t="str">
            <v>רווחה</v>
          </cell>
          <cell r="J301">
            <v>0</v>
          </cell>
          <cell r="K301">
            <v>0</v>
          </cell>
          <cell r="L301">
            <v>1347300930</v>
          </cell>
        </row>
        <row r="302">
          <cell r="C302">
            <v>122</v>
          </cell>
          <cell r="G302">
            <v>34</v>
          </cell>
          <cell r="I302" t="str">
            <v>רווחה</v>
          </cell>
          <cell r="J302">
            <v>0</v>
          </cell>
          <cell r="K302">
            <v>0</v>
          </cell>
          <cell r="L302">
            <v>1347300990</v>
          </cell>
        </row>
        <row r="303">
          <cell r="C303">
            <v>122</v>
          </cell>
          <cell r="G303">
            <v>34</v>
          </cell>
          <cell r="I303" t="str">
            <v>רווחה</v>
          </cell>
          <cell r="J303">
            <v>0</v>
          </cell>
          <cell r="L303">
            <v>1347301930</v>
          </cell>
        </row>
        <row r="304">
          <cell r="C304">
            <v>122</v>
          </cell>
          <cell r="G304">
            <v>34</v>
          </cell>
          <cell r="I304" t="str">
            <v>רווחה</v>
          </cell>
          <cell r="J304">
            <v>0</v>
          </cell>
          <cell r="K304">
            <v>0</v>
          </cell>
          <cell r="L304">
            <v>1347305930</v>
          </cell>
        </row>
        <row r="305">
          <cell r="C305">
            <v>122</v>
          </cell>
          <cell r="G305">
            <v>34</v>
          </cell>
          <cell r="I305" t="str">
            <v>רווחה</v>
          </cell>
          <cell r="J305">
            <v>0</v>
          </cell>
          <cell r="K305">
            <v>0</v>
          </cell>
          <cell r="L305">
            <v>1347310930</v>
          </cell>
        </row>
        <row r="306">
          <cell r="C306">
            <v>122</v>
          </cell>
          <cell r="G306">
            <v>34</v>
          </cell>
          <cell r="I306" t="str">
            <v>רווחה</v>
          </cell>
          <cell r="J306">
            <v>0</v>
          </cell>
          <cell r="L306">
            <v>1347330930</v>
          </cell>
        </row>
        <row r="307">
          <cell r="C307">
            <v>122</v>
          </cell>
          <cell r="G307">
            <v>34</v>
          </cell>
          <cell r="I307" t="str">
            <v>רווחה</v>
          </cell>
          <cell r="J307">
            <v>0</v>
          </cell>
          <cell r="K307">
            <v>0</v>
          </cell>
          <cell r="L307">
            <v>1347400930</v>
          </cell>
        </row>
        <row r="308">
          <cell r="C308">
            <v>122</v>
          </cell>
          <cell r="G308">
            <v>34</v>
          </cell>
          <cell r="I308" t="str">
            <v>רווחה</v>
          </cell>
          <cell r="J308">
            <v>0</v>
          </cell>
          <cell r="K308">
            <v>0</v>
          </cell>
          <cell r="L308">
            <v>1347410930</v>
          </cell>
        </row>
        <row r="309">
          <cell r="C309">
            <v>122</v>
          </cell>
          <cell r="G309">
            <v>34</v>
          </cell>
          <cell r="I309" t="str">
            <v>רווחה</v>
          </cell>
          <cell r="J309">
            <v>0</v>
          </cell>
          <cell r="K309">
            <v>0</v>
          </cell>
          <cell r="L309">
            <v>1347420930</v>
          </cell>
        </row>
        <row r="310">
          <cell r="C310">
            <v>122</v>
          </cell>
          <cell r="G310">
            <v>34</v>
          </cell>
          <cell r="I310" t="str">
            <v>רווחה</v>
          </cell>
          <cell r="J310">
            <v>0</v>
          </cell>
          <cell r="K310">
            <v>0</v>
          </cell>
          <cell r="L310">
            <v>1347570930</v>
          </cell>
        </row>
        <row r="311">
          <cell r="C311">
            <v>122</v>
          </cell>
          <cell r="G311">
            <v>34</v>
          </cell>
          <cell r="I311" t="str">
            <v>רווחה</v>
          </cell>
          <cell r="J311">
            <v>0</v>
          </cell>
          <cell r="K311">
            <v>0</v>
          </cell>
          <cell r="L311">
            <v>1348200930</v>
          </cell>
        </row>
        <row r="312">
          <cell r="C312">
            <v>122</v>
          </cell>
          <cell r="G312">
            <v>34</v>
          </cell>
          <cell r="I312" t="str">
            <v>רווחה</v>
          </cell>
          <cell r="J312">
            <v>0</v>
          </cell>
          <cell r="K312">
            <v>0</v>
          </cell>
          <cell r="L312">
            <v>1348210930</v>
          </cell>
        </row>
        <row r="313">
          <cell r="C313">
            <v>122</v>
          </cell>
          <cell r="G313">
            <v>34</v>
          </cell>
          <cell r="I313" t="str">
            <v>רווחה</v>
          </cell>
          <cell r="J313">
            <v>0</v>
          </cell>
          <cell r="K313">
            <v>0</v>
          </cell>
          <cell r="L313">
            <v>1348220930</v>
          </cell>
        </row>
        <row r="314">
          <cell r="C314">
            <v>122</v>
          </cell>
          <cell r="G314">
            <v>34</v>
          </cell>
          <cell r="I314" t="str">
            <v>רווחה</v>
          </cell>
          <cell r="J314">
            <v>0</v>
          </cell>
          <cell r="K314">
            <v>0</v>
          </cell>
          <cell r="L314">
            <v>1348230930</v>
          </cell>
        </row>
        <row r="315">
          <cell r="C315">
            <v>122</v>
          </cell>
          <cell r="G315">
            <v>34</v>
          </cell>
          <cell r="I315" t="str">
            <v>רווחה</v>
          </cell>
          <cell r="J315">
            <v>0</v>
          </cell>
          <cell r="K315">
            <v>0</v>
          </cell>
          <cell r="L315">
            <v>1348300930</v>
          </cell>
        </row>
        <row r="316">
          <cell r="C316">
            <v>122</v>
          </cell>
          <cell r="G316">
            <v>34</v>
          </cell>
          <cell r="I316" t="str">
            <v>רווחה</v>
          </cell>
          <cell r="J316">
            <v>0</v>
          </cell>
          <cell r="K316">
            <v>0</v>
          </cell>
          <cell r="L316">
            <v>1349000930</v>
          </cell>
        </row>
        <row r="317">
          <cell r="C317">
            <v>122</v>
          </cell>
          <cell r="G317">
            <v>34</v>
          </cell>
          <cell r="I317" t="str">
            <v>רווחה</v>
          </cell>
          <cell r="J317">
            <v>0</v>
          </cell>
          <cell r="K317">
            <v>0</v>
          </cell>
          <cell r="L317">
            <v>1349100930</v>
          </cell>
        </row>
        <row r="318">
          <cell r="C318">
            <v>122</v>
          </cell>
          <cell r="G318">
            <v>34</v>
          </cell>
          <cell r="I318" t="str">
            <v>רווחה</v>
          </cell>
          <cell r="J318">
            <v>0</v>
          </cell>
          <cell r="K318">
            <v>0</v>
          </cell>
          <cell r="L318">
            <v>1349110930</v>
          </cell>
        </row>
        <row r="319">
          <cell r="C319">
            <v>122</v>
          </cell>
          <cell r="G319">
            <v>34</v>
          </cell>
          <cell r="I319" t="str">
            <v>רווחה</v>
          </cell>
          <cell r="J319">
            <v>0</v>
          </cell>
          <cell r="K319">
            <v>0</v>
          </cell>
          <cell r="L319">
            <v>1349120930</v>
          </cell>
        </row>
        <row r="320">
          <cell r="C320">
            <v>122</v>
          </cell>
          <cell r="G320">
            <v>34</v>
          </cell>
          <cell r="I320" t="str">
            <v>רווחה</v>
          </cell>
          <cell r="J320">
            <v>0</v>
          </cell>
          <cell r="K320">
            <v>0</v>
          </cell>
          <cell r="L320">
            <v>1349130930</v>
          </cell>
        </row>
        <row r="321">
          <cell r="C321">
            <v>122</v>
          </cell>
          <cell r="G321">
            <v>34</v>
          </cell>
          <cell r="I321" t="str">
            <v>רווחה</v>
          </cell>
          <cell r="J321">
            <v>0</v>
          </cell>
          <cell r="L321">
            <v>1349140930</v>
          </cell>
        </row>
        <row r="322">
          <cell r="C322">
            <v>122</v>
          </cell>
          <cell r="G322">
            <v>34</v>
          </cell>
          <cell r="I322" t="str">
            <v>רווחה</v>
          </cell>
          <cell r="J322">
            <v>0</v>
          </cell>
          <cell r="L322">
            <v>1349150930</v>
          </cell>
        </row>
        <row r="323">
          <cell r="C323">
            <v>122</v>
          </cell>
          <cell r="G323">
            <v>34</v>
          </cell>
          <cell r="I323" t="str">
            <v>רווחה</v>
          </cell>
          <cell r="J323">
            <v>0</v>
          </cell>
          <cell r="L323">
            <v>1349160930</v>
          </cell>
        </row>
        <row r="324">
          <cell r="C324">
            <v>122</v>
          </cell>
          <cell r="G324">
            <v>34</v>
          </cell>
          <cell r="I324" t="str">
            <v>רווחה</v>
          </cell>
          <cell r="J324">
            <v>0</v>
          </cell>
          <cell r="K324">
            <v>0</v>
          </cell>
          <cell r="L324">
            <v>1349260930</v>
          </cell>
        </row>
        <row r="325">
          <cell r="C325">
            <v>121</v>
          </cell>
          <cell r="G325">
            <v>37</v>
          </cell>
          <cell r="I325" t="str">
            <v>איכות הסביבה</v>
          </cell>
          <cell r="J325">
            <v>0</v>
          </cell>
          <cell r="K325">
            <v>0</v>
          </cell>
          <cell r="L325">
            <v>1371620920</v>
          </cell>
        </row>
        <row r="326">
          <cell r="C326">
            <v>122</v>
          </cell>
          <cell r="G326">
            <v>34</v>
          </cell>
          <cell r="I326" t="str">
            <v>רווחה</v>
          </cell>
          <cell r="J326">
            <v>0</v>
          </cell>
          <cell r="K326">
            <v>0</v>
          </cell>
          <cell r="L326">
            <v>1344200930</v>
          </cell>
        </row>
        <row r="327">
          <cell r="C327">
            <v>112</v>
          </cell>
          <cell r="G327">
            <v>41</v>
          </cell>
          <cell r="I327" t="str">
            <v>מים</v>
          </cell>
          <cell r="J327">
            <v>0</v>
          </cell>
          <cell r="K327">
            <v>0</v>
          </cell>
          <cell r="L327">
            <v>1413100210</v>
          </cell>
        </row>
        <row r="328">
          <cell r="C328">
            <v>112</v>
          </cell>
          <cell r="G328">
            <v>41</v>
          </cell>
          <cell r="I328" t="str">
            <v>מים</v>
          </cell>
          <cell r="J328">
            <v>0</v>
          </cell>
          <cell r="K328">
            <v>0</v>
          </cell>
          <cell r="L328">
            <v>1413110210</v>
          </cell>
        </row>
        <row r="329">
          <cell r="C329">
            <v>112</v>
          </cell>
          <cell r="G329">
            <v>41</v>
          </cell>
          <cell r="I329" t="str">
            <v>מים</v>
          </cell>
          <cell r="J329">
            <v>0</v>
          </cell>
          <cell r="K329">
            <v>0</v>
          </cell>
          <cell r="L329">
            <v>1413200410</v>
          </cell>
        </row>
        <row r="330">
          <cell r="C330">
            <v>115</v>
          </cell>
          <cell r="G330">
            <v>41</v>
          </cell>
          <cell r="I330" t="str">
            <v>מים</v>
          </cell>
          <cell r="J330">
            <v>41</v>
          </cell>
          <cell r="K330">
            <v>0</v>
          </cell>
          <cell r="L330">
            <v>1413300810</v>
          </cell>
        </row>
        <row r="331">
          <cell r="C331">
            <v>115</v>
          </cell>
          <cell r="G331">
            <v>47</v>
          </cell>
          <cell r="I331" t="str">
            <v>מפעל הביוב</v>
          </cell>
          <cell r="J331">
            <v>47</v>
          </cell>
          <cell r="K331">
            <v>0</v>
          </cell>
          <cell r="L331">
            <v>1472000310</v>
          </cell>
        </row>
        <row r="332">
          <cell r="C332">
            <v>115</v>
          </cell>
          <cell r="G332">
            <v>47</v>
          </cell>
          <cell r="I332" t="str">
            <v>מפעל הביוב</v>
          </cell>
          <cell r="J332">
            <v>47</v>
          </cell>
          <cell r="K332">
            <v>0</v>
          </cell>
          <cell r="L332">
            <v>1472000810</v>
          </cell>
        </row>
        <row r="333">
          <cell r="C333">
            <v>115</v>
          </cell>
          <cell r="G333">
            <v>47</v>
          </cell>
          <cell r="I333" t="str">
            <v>מפעל הביוב</v>
          </cell>
          <cell r="J333">
            <v>47</v>
          </cell>
          <cell r="K333">
            <v>0</v>
          </cell>
          <cell r="L333">
            <v>1472300310</v>
          </cell>
        </row>
        <row r="334">
          <cell r="C334">
            <v>115</v>
          </cell>
          <cell r="G334">
            <v>51</v>
          </cell>
          <cell r="I334" t="str">
            <v>ריבית והחזר הוצאות שנים קודמות</v>
          </cell>
          <cell r="J334">
            <v>51</v>
          </cell>
          <cell r="K334">
            <v>0</v>
          </cell>
          <cell r="L334">
            <v>1511000660</v>
          </cell>
        </row>
        <row r="335">
          <cell r="C335">
            <v>129</v>
          </cell>
          <cell r="G335">
            <v>51</v>
          </cell>
          <cell r="I335" t="str">
            <v>ריבית והחזר הוצאות שנים קודמות</v>
          </cell>
          <cell r="J335">
            <v>51</v>
          </cell>
          <cell r="K335">
            <v>0</v>
          </cell>
          <cell r="L335">
            <v>1513000510</v>
          </cell>
        </row>
        <row r="336">
          <cell r="C336">
            <v>115</v>
          </cell>
          <cell r="G336">
            <v>51</v>
          </cell>
          <cell r="I336" t="str">
            <v>ריבית והחזר הוצאות שנים קודמות</v>
          </cell>
          <cell r="J336">
            <v>51</v>
          </cell>
          <cell r="K336">
            <v>0</v>
          </cell>
          <cell r="L336">
            <v>1513000690</v>
          </cell>
        </row>
        <row r="337">
          <cell r="C337">
            <v>115</v>
          </cell>
          <cell r="G337">
            <v>51</v>
          </cell>
          <cell r="I337" t="str">
            <v>ריבית והחזר הוצאות שנים קודמות</v>
          </cell>
          <cell r="J337">
            <v>51</v>
          </cell>
          <cell r="K337">
            <v>0</v>
          </cell>
          <cell r="L337">
            <v>1513100900</v>
          </cell>
        </row>
        <row r="338">
          <cell r="C338">
            <v>125</v>
          </cell>
          <cell r="G338">
            <v>59</v>
          </cell>
          <cell r="I338" t="str">
            <v>החזר מקרנות והכנסות מיוחדות</v>
          </cell>
          <cell r="J338">
            <v>0</v>
          </cell>
          <cell r="K338">
            <v>0</v>
          </cell>
          <cell r="L338">
            <v>1599100980</v>
          </cell>
        </row>
        <row r="339">
          <cell r="C339">
            <v>152</v>
          </cell>
          <cell r="G339">
            <v>61</v>
          </cell>
          <cell r="I339" t="str">
            <v>לשכה</v>
          </cell>
          <cell r="J339">
            <v>0</v>
          </cell>
          <cell r="K339">
            <v>0</v>
          </cell>
          <cell r="L339">
            <v>1611000430</v>
          </cell>
        </row>
        <row r="340">
          <cell r="C340">
            <v>152</v>
          </cell>
          <cell r="G340">
            <v>61</v>
          </cell>
          <cell r="I340" t="str">
            <v>לשכה</v>
          </cell>
          <cell r="J340">
            <v>0</v>
          </cell>
          <cell r="K340">
            <v>0</v>
          </cell>
          <cell r="L340">
            <v>1611000450</v>
          </cell>
        </row>
        <row r="341">
          <cell r="C341">
            <v>152</v>
          </cell>
          <cell r="G341">
            <v>61</v>
          </cell>
          <cell r="I341" t="str">
            <v>לשכה</v>
          </cell>
          <cell r="J341">
            <v>0</v>
          </cell>
          <cell r="K341">
            <v>0</v>
          </cell>
          <cell r="L341">
            <v>1611000470</v>
          </cell>
        </row>
        <row r="342">
          <cell r="C342">
            <v>152</v>
          </cell>
          <cell r="G342">
            <v>61</v>
          </cell>
          <cell r="I342" t="str">
            <v>לשכה</v>
          </cell>
          <cell r="J342">
            <v>0</v>
          </cell>
          <cell r="K342">
            <v>0</v>
          </cell>
          <cell r="L342">
            <v>1611000480</v>
          </cell>
        </row>
        <row r="343">
          <cell r="C343">
            <v>152</v>
          </cell>
          <cell r="G343">
            <v>61</v>
          </cell>
          <cell r="I343" t="str">
            <v>לשכה</v>
          </cell>
          <cell r="J343">
            <v>0</v>
          </cell>
          <cell r="K343">
            <v>0</v>
          </cell>
          <cell r="L343">
            <v>1611000514</v>
          </cell>
        </row>
        <row r="344">
          <cell r="C344">
            <v>152</v>
          </cell>
          <cell r="G344">
            <v>61</v>
          </cell>
          <cell r="I344" t="str">
            <v>לשכה</v>
          </cell>
          <cell r="J344">
            <v>0</v>
          </cell>
          <cell r="K344">
            <v>0</v>
          </cell>
          <cell r="L344">
            <v>1611000530</v>
          </cell>
        </row>
        <row r="345">
          <cell r="C345">
            <v>152</v>
          </cell>
          <cell r="G345">
            <v>61</v>
          </cell>
          <cell r="I345" t="str">
            <v>לשכה</v>
          </cell>
          <cell r="J345">
            <v>0</v>
          </cell>
          <cell r="K345">
            <v>0</v>
          </cell>
          <cell r="L345">
            <v>1611000535</v>
          </cell>
        </row>
        <row r="346">
          <cell r="C346">
            <v>152</v>
          </cell>
          <cell r="G346">
            <v>61</v>
          </cell>
          <cell r="I346" t="str">
            <v>לשכה</v>
          </cell>
          <cell r="J346">
            <v>0</v>
          </cell>
          <cell r="K346">
            <v>0</v>
          </cell>
          <cell r="L346">
            <v>1611000540</v>
          </cell>
        </row>
        <row r="347">
          <cell r="C347">
            <v>152</v>
          </cell>
          <cell r="G347">
            <v>61</v>
          </cell>
          <cell r="I347" t="str">
            <v>לשכה</v>
          </cell>
          <cell r="J347">
            <v>0</v>
          </cell>
          <cell r="L347">
            <v>1611000550</v>
          </cell>
        </row>
        <row r="348">
          <cell r="C348">
            <v>152</v>
          </cell>
          <cell r="G348">
            <v>61</v>
          </cell>
          <cell r="I348" t="str">
            <v>לשכה</v>
          </cell>
          <cell r="J348">
            <v>0</v>
          </cell>
          <cell r="K348">
            <v>0</v>
          </cell>
          <cell r="L348">
            <v>1611000720</v>
          </cell>
        </row>
        <row r="349">
          <cell r="C349">
            <v>152</v>
          </cell>
          <cell r="G349">
            <v>61</v>
          </cell>
          <cell r="I349" t="str">
            <v>לשכה</v>
          </cell>
          <cell r="J349">
            <v>0</v>
          </cell>
          <cell r="K349">
            <v>0</v>
          </cell>
          <cell r="L349">
            <v>1611000735</v>
          </cell>
        </row>
        <row r="350">
          <cell r="C350">
            <v>152</v>
          </cell>
          <cell r="G350">
            <v>61</v>
          </cell>
          <cell r="I350" t="str">
            <v>לשכה</v>
          </cell>
          <cell r="J350">
            <v>0</v>
          </cell>
          <cell r="K350">
            <v>0</v>
          </cell>
          <cell r="L350">
            <v>1611000780</v>
          </cell>
        </row>
        <row r="351">
          <cell r="C351">
            <v>152</v>
          </cell>
          <cell r="G351">
            <v>61</v>
          </cell>
          <cell r="I351" t="str">
            <v>לשכה</v>
          </cell>
          <cell r="J351">
            <v>0</v>
          </cell>
          <cell r="K351">
            <v>0</v>
          </cell>
          <cell r="L351">
            <v>1611001780</v>
          </cell>
        </row>
        <row r="352">
          <cell r="C352">
            <v>151</v>
          </cell>
          <cell r="G352">
            <v>61</v>
          </cell>
          <cell r="I352" t="str">
            <v>לשכה</v>
          </cell>
          <cell r="J352">
            <v>0</v>
          </cell>
          <cell r="K352">
            <v>0</v>
          </cell>
          <cell r="L352">
            <v>1611100110</v>
          </cell>
        </row>
        <row r="353">
          <cell r="C353">
            <v>151</v>
          </cell>
          <cell r="G353">
            <v>61</v>
          </cell>
          <cell r="I353" t="str">
            <v>לשכה</v>
          </cell>
          <cell r="J353">
            <v>0</v>
          </cell>
          <cell r="L353">
            <v>1611100115</v>
          </cell>
        </row>
        <row r="354">
          <cell r="C354">
            <v>151</v>
          </cell>
          <cell r="G354">
            <v>61</v>
          </cell>
          <cell r="I354" t="str">
            <v>לשכה</v>
          </cell>
          <cell r="J354">
            <v>0</v>
          </cell>
          <cell r="L354">
            <v>1611100320</v>
          </cell>
        </row>
        <row r="355">
          <cell r="C355">
            <v>152</v>
          </cell>
          <cell r="G355">
            <v>61</v>
          </cell>
          <cell r="I355" t="str">
            <v>לשכה</v>
          </cell>
          <cell r="J355">
            <v>0</v>
          </cell>
          <cell r="K355">
            <v>0</v>
          </cell>
          <cell r="L355">
            <v>1611100510</v>
          </cell>
        </row>
        <row r="356">
          <cell r="C356">
            <v>152</v>
          </cell>
          <cell r="G356">
            <v>61</v>
          </cell>
          <cell r="I356" t="str">
            <v>לשכה</v>
          </cell>
          <cell r="J356">
            <v>0</v>
          </cell>
          <cell r="K356">
            <v>0</v>
          </cell>
          <cell r="L356">
            <v>1611100523</v>
          </cell>
        </row>
        <row r="357">
          <cell r="C357">
            <v>152</v>
          </cell>
          <cell r="G357">
            <v>61</v>
          </cell>
          <cell r="I357" t="str">
            <v>לשכה</v>
          </cell>
          <cell r="J357">
            <v>0</v>
          </cell>
          <cell r="K357">
            <v>0</v>
          </cell>
          <cell r="L357">
            <v>1611100535</v>
          </cell>
        </row>
        <row r="358">
          <cell r="C358">
            <v>152</v>
          </cell>
          <cell r="G358">
            <v>61</v>
          </cell>
          <cell r="I358" t="str">
            <v>לשכה</v>
          </cell>
          <cell r="J358">
            <v>0</v>
          </cell>
          <cell r="K358">
            <v>0</v>
          </cell>
          <cell r="L358">
            <v>1611100541</v>
          </cell>
        </row>
        <row r="359">
          <cell r="C359">
            <v>151</v>
          </cell>
          <cell r="G359">
            <v>61</v>
          </cell>
          <cell r="I359" t="str">
            <v>לשכה</v>
          </cell>
          <cell r="J359">
            <v>0</v>
          </cell>
          <cell r="K359">
            <v>0</v>
          </cell>
          <cell r="L359">
            <v>1611110110</v>
          </cell>
        </row>
        <row r="360">
          <cell r="C360">
            <v>151</v>
          </cell>
          <cell r="G360">
            <v>61</v>
          </cell>
          <cell r="I360" t="str">
            <v>לשכה</v>
          </cell>
          <cell r="J360">
            <v>0</v>
          </cell>
          <cell r="K360">
            <v>0</v>
          </cell>
          <cell r="L360">
            <v>1611110350</v>
          </cell>
        </row>
        <row r="361">
          <cell r="C361">
            <v>152</v>
          </cell>
          <cell r="G361">
            <v>61</v>
          </cell>
          <cell r="I361" t="str">
            <v>לשכה</v>
          </cell>
          <cell r="J361">
            <v>0</v>
          </cell>
          <cell r="K361">
            <v>0</v>
          </cell>
          <cell r="L361">
            <v>1611110541</v>
          </cell>
        </row>
        <row r="362">
          <cell r="C362">
            <v>151</v>
          </cell>
          <cell r="G362">
            <v>61</v>
          </cell>
          <cell r="I362" t="str">
            <v>לשכה</v>
          </cell>
          <cell r="J362">
            <v>0</v>
          </cell>
          <cell r="K362">
            <v>0</v>
          </cell>
          <cell r="L362">
            <v>1611111110</v>
          </cell>
        </row>
        <row r="363">
          <cell r="C363">
            <v>151</v>
          </cell>
          <cell r="G363">
            <v>61</v>
          </cell>
          <cell r="I363" t="str">
            <v>לשכה</v>
          </cell>
          <cell r="J363">
            <v>0</v>
          </cell>
          <cell r="K363">
            <v>0</v>
          </cell>
          <cell r="L363">
            <v>1611200110</v>
          </cell>
        </row>
        <row r="364">
          <cell r="C364">
            <v>151</v>
          </cell>
          <cell r="G364">
            <v>61</v>
          </cell>
          <cell r="I364" t="str">
            <v>לשכה</v>
          </cell>
          <cell r="J364">
            <v>0</v>
          </cell>
          <cell r="K364">
            <v>0</v>
          </cell>
          <cell r="L364">
            <v>1611200310</v>
          </cell>
        </row>
        <row r="365">
          <cell r="C365">
            <v>151</v>
          </cell>
          <cell r="G365">
            <v>61</v>
          </cell>
          <cell r="I365" t="str">
            <v>לשכה</v>
          </cell>
          <cell r="J365">
            <v>0</v>
          </cell>
          <cell r="K365">
            <v>0</v>
          </cell>
          <cell r="L365">
            <v>1611200350</v>
          </cell>
        </row>
        <row r="366">
          <cell r="C366">
            <v>151</v>
          </cell>
          <cell r="G366">
            <v>61</v>
          </cell>
          <cell r="I366" t="str">
            <v>לשכה</v>
          </cell>
          <cell r="J366">
            <v>0</v>
          </cell>
          <cell r="K366">
            <v>0</v>
          </cell>
          <cell r="L366">
            <v>1611200390</v>
          </cell>
        </row>
        <row r="367">
          <cell r="C367">
            <v>152</v>
          </cell>
          <cell r="G367">
            <v>61</v>
          </cell>
          <cell r="I367" t="str">
            <v>לשכה</v>
          </cell>
          <cell r="J367">
            <v>0</v>
          </cell>
          <cell r="K367">
            <v>0</v>
          </cell>
          <cell r="L367">
            <v>1611200535</v>
          </cell>
        </row>
        <row r="368">
          <cell r="C368">
            <v>152</v>
          </cell>
          <cell r="G368">
            <v>61</v>
          </cell>
          <cell r="I368" t="str">
            <v>לשכה</v>
          </cell>
          <cell r="J368">
            <v>0</v>
          </cell>
          <cell r="K368">
            <v>0</v>
          </cell>
          <cell r="L368">
            <v>1611200541</v>
          </cell>
        </row>
        <row r="369">
          <cell r="C369">
            <v>151</v>
          </cell>
          <cell r="G369">
            <v>61</v>
          </cell>
          <cell r="I369" t="str">
            <v>מינהל כללי</v>
          </cell>
          <cell r="J369">
            <v>0</v>
          </cell>
          <cell r="K369">
            <v>0</v>
          </cell>
          <cell r="L369">
            <v>1611300110</v>
          </cell>
        </row>
        <row r="370">
          <cell r="C370">
            <v>151</v>
          </cell>
          <cell r="G370">
            <v>61</v>
          </cell>
          <cell r="I370" t="str">
            <v>מבקר פנים</v>
          </cell>
          <cell r="J370">
            <v>0</v>
          </cell>
          <cell r="K370">
            <v>0</v>
          </cell>
          <cell r="L370">
            <v>1612000110</v>
          </cell>
        </row>
        <row r="371">
          <cell r="C371">
            <v>151</v>
          </cell>
          <cell r="G371">
            <v>61</v>
          </cell>
          <cell r="I371" t="str">
            <v>מבקר פנים</v>
          </cell>
          <cell r="J371">
            <v>0</v>
          </cell>
          <cell r="K371">
            <v>0</v>
          </cell>
          <cell r="L371">
            <v>1612000350</v>
          </cell>
        </row>
        <row r="372">
          <cell r="C372">
            <v>152</v>
          </cell>
          <cell r="G372">
            <v>61</v>
          </cell>
          <cell r="I372" t="str">
            <v>מבקר פנים</v>
          </cell>
          <cell r="J372">
            <v>0</v>
          </cell>
          <cell r="K372">
            <v>0</v>
          </cell>
          <cell r="L372">
            <v>1612000470</v>
          </cell>
        </row>
        <row r="373">
          <cell r="C373">
            <v>152</v>
          </cell>
          <cell r="G373">
            <v>61</v>
          </cell>
          <cell r="I373" t="str">
            <v>מבקר פנים</v>
          </cell>
          <cell r="J373">
            <v>0</v>
          </cell>
          <cell r="K373">
            <v>0</v>
          </cell>
          <cell r="L373">
            <v>1612000521</v>
          </cell>
        </row>
        <row r="374">
          <cell r="C374">
            <v>152</v>
          </cell>
          <cell r="G374">
            <v>61</v>
          </cell>
          <cell r="I374" t="str">
            <v>מבקר פנים</v>
          </cell>
          <cell r="J374">
            <v>0</v>
          </cell>
          <cell r="K374">
            <v>0</v>
          </cell>
          <cell r="L374">
            <v>1612000700</v>
          </cell>
        </row>
        <row r="375">
          <cell r="C375">
            <v>152</v>
          </cell>
          <cell r="G375">
            <v>61</v>
          </cell>
          <cell r="I375" t="str">
            <v>מבקר פנים</v>
          </cell>
          <cell r="J375">
            <v>0</v>
          </cell>
          <cell r="K375">
            <v>0</v>
          </cell>
          <cell r="L375">
            <v>1612000750</v>
          </cell>
        </row>
        <row r="376">
          <cell r="C376">
            <v>152</v>
          </cell>
          <cell r="G376">
            <v>61</v>
          </cell>
          <cell r="I376" t="str">
            <v>מבקר פנים</v>
          </cell>
          <cell r="J376">
            <v>0</v>
          </cell>
          <cell r="K376">
            <v>0</v>
          </cell>
          <cell r="L376">
            <v>1612000780</v>
          </cell>
        </row>
        <row r="377">
          <cell r="C377">
            <v>151</v>
          </cell>
          <cell r="G377">
            <v>61</v>
          </cell>
          <cell r="I377" t="str">
            <v>מנכ"ל</v>
          </cell>
          <cell r="J377">
            <v>0</v>
          </cell>
          <cell r="K377">
            <v>0</v>
          </cell>
          <cell r="L377">
            <v>1613000110</v>
          </cell>
        </row>
        <row r="378">
          <cell r="C378">
            <v>151</v>
          </cell>
          <cell r="G378">
            <v>61</v>
          </cell>
          <cell r="I378" t="str">
            <v>מנכ"ל</v>
          </cell>
          <cell r="J378">
            <v>0</v>
          </cell>
          <cell r="K378">
            <v>0</v>
          </cell>
          <cell r="L378">
            <v>1613000350</v>
          </cell>
        </row>
        <row r="379">
          <cell r="C379">
            <v>152</v>
          </cell>
          <cell r="G379">
            <v>61</v>
          </cell>
          <cell r="I379" t="str">
            <v>מנכ"ל</v>
          </cell>
          <cell r="J379">
            <v>0</v>
          </cell>
          <cell r="K379">
            <v>0</v>
          </cell>
          <cell r="L379">
            <v>1613000420</v>
          </cell>
        </row>
        <row r="380">
          <cell r="C380">
            <v>152</v>
          </cell>
          <cell r="G380">
            <v>61</v>
          </cell>
          <cell r="I380" t="str">
            <v>מנכ"ל</v>
          </cell>
          <cell r="J380">
            <v>0</v>
          </cell>
          <cell r="K380">
            <v>0</v>
          </cell>
          <cell r="L380">
            <v>1613000430</v>
          </cell>
        </row>
        <row r="381">
          <cell r="C381">
            <v>152</v>
          </cell>
          <cell r="G381">
            <v>61</v>
          </cell>
          <cell r="I381" t="str">
            <v>מנכ"ל</v>
          </cell>
          <cell r="J381">
            <v>0</v>
          </cell>
          <cell r="K381">
            <v>0</v>
          </cell>
          <cell r="L381">
            <v>1613000431</v>
          </cell>
        </row>
        <row r="382">
          <cell r="C382">
            <v>152</v>
          </cell>
          <cell r="G382">
            <v>61</v>
          </cell>
          <cell r="I382" t="str">
            <v>מנכ"ל</v>
          </cell>
          <cell r="J382">
            <v>0</v>
          </cell>
          <cell r="K382">
            <v>0</v>
          </cell>
          <cell r="L382">
            <v>1613000450</v>
          </cell>
        </row>
        <row r="383">
          <cell r="C383">
            <v>152</v>
          </cell>
          <cell r="G383">
            <v>61</v>
          </cell>
          <cell r="I383" t="str">
            <v>מנכ"ל</v>
          </cell>
          <cell r="J383">
            <v>0</v>
          </cell>
          <cell r="K383">
            <v>0</v>
          </cell>
          <cell r="L383">
            <v>1613000470</v>
          </cell>
        </row>
        <row r="384">
          <cell r="C384">
            <v>152</v>
          </cell>
          <cell r="G384">
            <v>61</v>
          </cell>
          <cell r="I384" t="str">
            <v>מנכ"ל</v>
          </cell>
          <cell r="J384">
            <v>0</v>
          </cell>
          <cell r="K384">
            <v>0</v>
          </cell>
          <cell r="L384">
            <v>1613000475</v>
          </cell>
        </row>
        <row r="385">
          <cell r="C385">
            <v>152</v>
          </cell>
          <cell r="G385">
            <v>61</v>
          </cell>
          <cell r="I385" t="str">
            <v>מנכ"ל</v>
          </cell>
          <cell r="J385">
            <v>0</v>
          </cell>
          <cell r="K385">
            <v>0</v>
          </cell>
          <cell r="L385">
            <v>1613000510</v>
          </cell>
        </row>
        <row r="386">
          <cell r="C386">
            <v>152</v>
          </cell>
          <cell r="G386">
            <v>61</v>
          </cell>
          <cell r="I386" t="str">
            <v>מנכ"ל</v>
          </cell>
          <cell r="J386">
            <v>0</v>
          </cell>
          <cell r="K386">
            <v>0</v>
          </cell>
          <cell r="L386">
            <v>1613000521</v>
          </cell>
        </row>
        <row r="387">
          <cell r="C387">
            <v>152</v>
          </cell>
          <cell r="G387">
            <v>61</v>
          </cell>
          <cell r="I387" t="str">
            <v>מנכ"ל</v>
          </cell>
          <cell r="J387">
            <v>0</v>
          </cell>
          <cell r="K387">
            <v>0</v>
          </cell>
          <cell r="L387">
            <v>1613000523</v>
          </cell>
        </row>
        <row r="388">
          <cell r="C388">
            <v>152</v>
          </cell>
          <cell r="G388">
            <v>61</v>
          </cell>
          <cell r="I388" t="str">
            <v>מנכ"ל</v>
          </cell>
          <cell r="J388">
            <v>0</v>
          </cell>
          <cell r="K388">
            <v>0</v>
          </cell>
          <cell r="L388">
            <v>1613000525</v>
          </cell>
        </row>
        <row r="389">
          <cell r="C389">
            <v>152</v>
          </cell>
          <cell r="G389">
            <v>61</v>
          </cell>
          <cell r="I389" t="str">
            <v>מנכ"ל</v>
          </cell>
          <cell r="J389">
            <v>0</v>
          </cell>
          <cell r="K389">
            <v>0</v>
          </cell>
          <cell r="L389">
            <v>1613000540</v>
          </cell>
        </row>
        <row r="390">
          <cell r="C390">
            <v>152</v>
          </cell>
          <cell r="G390">
            <v>61</v>
          </cell>
          <cell r="I390" t="str">
            <v>מנכ"ל</v>
          </cell>
          <cell r="J390">
            <v>0</v>
          </cell>
          <cell r="K390">
            <v>0</v>
          </cell>
          <cell r="L390">
            <v>1613000541</v>
          </cell>
        </row>
        <row r="391">
          <cell r="C391">
            <v>152</v>
          </cell>
          <cell r="G391">
            <v>61</v>
          </cell>
          <cell r="I391" t="str">
            <v>מנכ"ל</v>
          </cell>
          <cell r="J391">
            <v>0</v>
          </cell>
          <cell r="K391">
            <v>0</v>
          </cell>
          <cell r="L391">
            <v>1613000542</v>
          </cell>
        </row>
        <row r="392">
          <cell r="C392">
            <v>152</v>
          </cell>
          <cell r="G392">
            <v>61</v>
          </cell>
          <cell r="I392" t="str">
            <v>מנכ"ל</v>
          </cell>
          <cell r="J392">
            <v>0</v>
          </cell>
          <cell r="L392">
            <v>1613000543</v>
          </cell>
        </row>
        <row r="393">
          <cell r="C393">
            <v>152</v>
          </cell>
          <cell r="G393">
            <v>61</v>
          </cell>
          <cell r="I393" t="str">
            <v>מנכ"ל</v>
          </cell>
          <cell r="J393">
            <v>0</v>
          </cell>
          <cell r="K393">
            <v>0</v>
          </cell>
          <cell r="L393">
            <v>1613000544</v>
          </cell>
        </row>
        <row r="394">
          <cell r="C394">
            <v>152</v>
          </cell>
          <cell r="G394">
            <v>61</v>
          </cell>
          <cell r="I394" t="str">
            <v>מנכ"ל</v>
          </cell>
          <cell r="J394">
            <v>0</v>
          </cell>
          <cell r="K394">
            <v>0</v>
          </cell>
          <cell r="L394">
            <v>1613000550</v>
          </cell>
        </row>
        <row r="395">
          <cell r="C395">
            <v>152</v>
          </cell>
          <cell r="G395">
            <v>61</v>
          </cell>
          <cell r="I395" t="str">
            <v>מנכ"ל</v>
          </cell>
          <cell r="J395">
            <v>0</v>
          </cell>
          <cell r="K395">
            <v>0</v>
          </cell>
          <cell r="L395">
            <v>1613000560</v>
          </cell>
        </row>
        <row r="396">
          <cell r="C396">
            <v>152</v>
          </cell>
          <cell r="G396">
            <v>61</v>
          </cell>
          <cell r="I396" t="str">
            <v>מנכ"ל</v>
          </cell>
          <cell r="J396">
            <v>0</v>
          </cell>
          <cell r="K396">
            <v>0</v>
          </cell>
          <cell r="L396">
            <v>1613000570</v>
          </cell>
        </row>
        <row r="397">
          <cell r="C397">
            <v>152</v>
          </cell>
          <cell r="G397">
            <v>61</v>
          </cell>
          <cell r="I397" t="str">
            <v>מנכ"ל</v>
          </cell>
          <cell r="J397">
            <v>0</v>
          </cell>
          <cell r="K397">
            <v>0</v>
          </cell>
          <cell r="L397">
            <v>1613000720</v>
          </cell>
        </row>
        <row r="398">
          <cell r="C398">
            <v>152</v>
          </cell>
          <cell r="G398">
            <v>61</v>
          </cell>
          <cell r="I398" t="str">
            <v>מנכ"ל</v>
          </cell>
          <cell r="J398">
            <v>0</v>
          </cell>
          <cell r="K398">
            <v>0</v>
          </cell>
          <cell r="L398">
            <v>1613000730</v>
          </cell>
        </row>
        <row r="399">
          <cell r="C399">
            <v>152</v>
          </cell>
          <cell r="G399">
            <v>61</v>
          </cell>
          <cell r="I399" t="str">
            <v>מנכ"ל</v>
          </cell>
          <cell r="J399">
            <v>0</v>
          </cell>
          <cell r="K399">
            <v>0</v>
          </cell>
          <cell r="L399">
            <v>1613000740</v>
          </cell>
        </row>
        <row r="400">
          <cell r="C400">
            <v>152</v>
          </cell>
          <cell r="G400">
            <v>61</v>
          </cell>
          <cell r="I400" t="str">
            <v>מנכ"ל</v>
          </cell>
          <cell r="J400">
            <v>0</v>
          </cell>
          <cell r="K400">
            <v>0</v>
          </cell>
          <cell r="L400">
            <v>1613000760</v>
          </cell>
        </row>
        <row r="401">
          <cell r="C401">
            <v>152</v>
          </cell>
          <cell r="G401">
            <v>61</v>
          </cell>
          <cell r="I401" t="str">
            <v>מנכ"ל</v>
          </cell>
          <cell r="J401">
            <v>0</v>
          </cell>
          <cell r="K401">
            <v>0</v>
          </cell>
          <cell r="L401">
            <v>1613000770</v>
          </cell>
        </row>
        <row r="402">
          <cell r="C402">
            <v>152</v>
          </cell>
          <cell r="G402">
            <v>61</v>
          </cell>
          <cell r="I402" t="str">
            <v>מנכ"ל</v>
          </cell>
          <cell r="J402">
            <v>0</v>
          </cell>
          <cell r="K402">
            <v>0</v>
          </cell>
          <cell r="L402">
            <v>1613000780</v>
          </cell>
        </row>
        <row r="403">
          <cell r="C403">
            <v>152</v>
          </cell>
          <cell r="G403">
            <v>61</v>
          </cell>
          <cell r="I403" t="str">
            <v>מנכ"ל</v>
          </cell>
          <cell r="J403">
            <v>0</v>
          </cell>
          <cell r="K403">
            <v>0</v>
          </cell>
          <cell r="L403">
            <v>1613000790</v>
          </cell>
        </row>
        <row r="404">
          <cell r="C404">
            <v>152</v>
          </cell>
          <cell r="G404">
            <v>61</v>
          </cell>
          <cell r="I404" t="str">
            <v>מנכ"ל</v>
          </cell>
          <cell r="J404">
            <v>0</v>
          </cell>
          <cell r="K404">
            <v>0</v>
          </cell>
          <cell r="L404">
            <v>1613001523</v>
          </cell>
        </row>
        <row r="405">
          <cell r="C405">
            <v>152</v>
          </cell>
          <cell r="G405">
            <v>61</v>
          </cell>
          <cell r="I405" t="str">
            <v>מנכ"ל</v>
          </cell>
          <cell r="J405">
            <v>0</v>
          </cell>
          <cell r="K405">
            <v>0</v>
          </cell>
          <cell r="L405">
            <v>1613001541</v>
          </cell>
        </row>
        <row r="406">
          <cell r="C406">
            <v>152</v>
          </cell>
          <cell r="G406">
            <v>61</v>
          </cell>
          <cell r="I406" t="str">
            <v>מנכ"ל</v>
          </cell>
          <cell r="J406">
            <v>0</v>
          </cell>
          <cell r="K406">
            <v>0</v>
          </cell>
          <cell r="L406">
            <v>1613002523</v>
          </cell>
        </row>
        <row r="407">
          <cell r="C407">
            <v>152</v>
          </cell>
          <cell r="G407">
            <v>61</v>
          </cell>
          <cell r="I407" t="str">
            <v>מנכ"ל</v>
          </cell>
          <cell r="J407">
            <v>0</v>
          </cell>
          <cell r="K407">
            <v>0</v>
          </cell>
          <cell r="L407">
            <v>1613100470</v>
          </cell>
        </row>
        <row r="408">
          <cell r="C408">
            <v>152</v>
          </cell>
          <cell r="G408">
            <v>61</v>
          </cell>
          <cell r="I408" t="str">
            <v>מנכ"ל</v>
          </cell>
          <cell r="J408">
            <v>0</v>
          </cell>
          <cell r="K408">
            <v>0</v>
          </cell>
          <cell r="L408">
            <v>1613100570</v>
          </cell>
        </row>
        <row r="409">
          <cell r="C409">
            <v>152</v>
          </cell>
          <cell r="G409">
            <v>61</v>
          </cell>
          <cell r="I409" t="str">
            <v>מנכ"ל</v>
          </cell>
          <cell r="J409">
            <v>0</v>
          </cell>
          <cell r="K409">
            <v>0</v>
          </cell>
          <cell r="L409">
            <v>1613100611</v>
          </cell>
        </row>
        <row r="410">
          <cell r="C410">
            <v>151</v>
          </cell>
          <cell r="G410">
            <v>61</v>
          </cell>
          <cell r="I410" t="str">
            <v>מנכ"ל</v>
          </cell>
          <cell r="J410">
            <v>0</v>
          </cell>
          <cell r="K410">
            <v>0</v>
          </cell>
          <cell r="L410">
            <v>1614000110</v>
          </cell>
        </row>
        <row r="411">
          <cell r="C411">
            <v>152</v>
          </cell>
          <cell r="G411">
            <v>61</v>
          </cell>
          <cell r="I411" t="str">
            <v>מנכ"ל</v>
          </cell>
          <cell r="J411">
            <v>0</v>
          </cell>
          <cell r="K411">
            <v>0</v>
          </cell>
          <cell r="L411">
            <v>1614000410</v>
          </cell>
        </row>
        <row r="412">
          <cell r="C412">
            <v>152</v>
          </cell>
          <cell r="G412">
            <v>61</v>
          </cell>
          <cell r="I412" t="str">
            <v>מנכ"ל</v>
          </cell>
          <cell r="J412">
            <v>0</v>
          </cell>
          <cell r="K412">
            <v>0</v>
          </cell>
          <cell r="L412">
            <v>1614000435</v>
          </cell>
        </row>
        <row r="413">
          <cell r="C413">
            <v>152</v>
          </cell>
          <cell r="G413">
            <v>61</v>
          </cell>
          <cell r="I413" t="str">
            <v>מנכ"ל</v>
          </cell>
          <cell r="J413">
            <v>0</v>
          </cell>
          <cell r="K413">
            <v>0</v>
          </cell>
          <cell r="L413">
            <v>1614000720</v>
          </cell>
        </row>
        <row r="414">
          <cell r="C414">
            <v>152</v>
          </cell>
          <cell r="G414">
            <v>61</v>
          </cell>
          <cell r="I414" t="str">
            <v>מנכ"ל</v>
          </cell>
          <cell r="J414">
            <v>0</v>
          </cell>
          <cell r="K414">
            <v>0</v>
          </cell>
          <cell r="L414">
            <v>1614000780</v>
          </cell>
        </row>
        <row r="415">
          <cell r="C415">
            <v>151</v>
          </cell>
          <cell r="G415">
            <v>61</v>
          </cell>
          <cell r="I415" t="str">
            <v>מנכ"ל</v>
          </cell>
          <cell r="J415">
            <v>0</v>
          </cell>
          <cell r="K415">
            <v>0</v>
          </cell>
          <cell r="L415">
            <v>1615000110</v>
          </cell>
        </row>
        <row r="416">
          <cell r="C416">
            <v>151</v>
          </cell>
          <cell r="G416">
            <v>61</v>
          </cell>
          <cell r="I416" t="str">
            <v>מנכ"ל</v>
          </cell>
          <cell r="J416">
            <v>0</v>
          </cell>
          <cell r="K416">
            <v>0</v>
          </cell>
          <cell r="L416">
            <v>1615000130</v>
          </cell>
        </row>
        <row r="417">
          <cell r="C417">
            <v>151</v>
          </cell>
          <cell r="G417">
            <v>61</v>
          </cell>
          <cell r="I417" t="str">
            <v>מנכ"ל</v>
          </cell>
          <cell r="J417">
            <v>0</v>
          </cell>
          <cell r="K417">
            <v>0</v>
          </cell>
          <cell r="L417">
            <v>1615000210</v>
          </cell>
        </row>
        <row r="418">
          <cell r="C418">
            <v>151</v>
          </cell>
          <cell r="G418">
            <v>61</v>
          </cell>
          <cell r="I418" t="str">
            <v>מנכ"ל</v>
          </cell>
          <cell r="J418">
            <v>0</v>
          </cell>
          <cell r="K418">
            <v>0</v>
          </cell>
          <cell r="L418">
            <v>1615000310</v>
          </cell>
        </row>
        <row r="419">
          <cell r="C419">
            <v>151</v>
          </cell>
          <cell r="G419">
            <v>61</v>
          </cell>
          <cell r="I419" t="str">
            <v>מנכ"ל</v>
          </cell>
          <cell r="J419">
            <v>0</v>
          </cell>
          <cell r="K419">
            <v>0</v>
          </cell>
          <cell r="L419">
            <v>1615000350</v>
          </cell>
        </row>
        <row r="420">
          <cell r="C420">
            <v>152</v>
          </cell>
          <cell r="G420">
            <v>61</v>
          </cell>
          <cell r="I420" t="str">
            <v>מנכ"ל</v>
          </cell>
          <cell r="J420">
            <v>0</v>
          </cell>
          <cell r="K420">
            <v>0</v>
          </cell>
          <cell r="L420">
            <v>1615000541</v>
          </cell>
        </row>
        <row r="421">
          <cell r="C421">
            <v>152</v>
          </cell>
          <cell r="G421">
            <v>61</v>
          </cell>
          <cell r="I421" t="str">
            <v>מנכ"ל</v>
          </cell>
          <cell r="J421">
            <v>0</v>
          </cell>
          <cell r="K421">
            <v>0</v>
          </cell>
          <cell r="L421">
            <v>1615000780</v>
          </cell>
        </row>
        <row r="422">
          <cell r="C422">
            <v>151</v>
          </cell>
          <cell r="G422">
            <v>61</v>
          </cell>
          <cell r="I422" t="str">
            <v>מנכ"ל</v>
          </cell>
          <cell r="J422">
            <v>0</v>
          </cell>
          <cell r="K422">
            <v>0</v>
          </cell>
          <cell r="L422">
            <v>1615001110</v>
          </cell>
        </row>
        <row r="423">
          <cell r="C423">
            <v>151</v>
          </cell>
          <cell r="G423">
            <v>61</v>
          </cell>
          <cell r="I423" t="str">
            <v>מנכ"ל</v>
          </cell>
          <cell r="J423">
            <v>0</v>
          </cell>
          <cell r="K423">
            <v>0</v>
          </cell>
          <cell r="L423">
            <v>1615100110</v>
          </cell>
        </row>
        <row r="424">
          <cell r="C424">
            <v>151</v>
          </cell>
          <cell r="G424">
            <v>61</v>
          </cell>
          <cell r="I424" t="str">
            <v>מנכ"ל</v>
          </cell>
          <cell r="J424">
            <v>0</v>
          </cell>
          <cell r="K424">
            <v>0</v>
          </cell>
          <cell r="L424">
            <v>1615100210</v>
          </cell>
        </row>
        <row r="425">
          <cell r="C425">
            <v>151</v>
          </cell>
          <cell r="G425">
            <v>61</v>
          </cell>
          <cell r="I425" t="str">
            <v>מנכ"ל</v>
          </cell>
          <cell r="J425">
            <v>0</v>
          </cell>
          <cell r="K425">
            <v>0</v>
          </cell>
          <cell r="L425">
            <v>1615100350</v>
          </cell>
        </row>
        <row r="426">
          <cell r="C426">
            <v>151</v>
          </cell>
          <cell r="G426">
            <v>61</v>
          </cell>
          <cell r="I426" t="str">
            <v>מנכ"ל</v>
          </cell>
          <cell r="J426">
            <v>0</v>
          </cell>
          <cell r="K426">
            <v>0</v>
          </cell>
          <cell r="L426">
            <v>1615102210</v>
          </cell>
        </row>
        <row r="427">
          <cell r="C427">
            <v>152</v>
          </cell>
          <cell r="G427">
            <v>61</v>
          </cell>
          <cell r="I427" t="str">
            <v>מנכ"ל</v>
          </cell>
          <cell r="J427">
            <v>0</v>
          </cell>
          <cell r="K427">
            <v>0</v>
          </cell>
          <cell r="L427">
            <v>1616000750</v>
          </cell>
        </row>
        <row r="428">
          <cell r="C428">
            <v>151</v>
          </cell>
          <cell r="G428">
            <v>61</v>
          </cell>
          <cell r="I428" t="str">
            <v>מנכ"ל</v>
          </cell>
          <cell r="J428">
            <v>0</v>
          </cell>
          <cell r="K428">
            <v>0</v>
          </cell>
          <cell r="L428">
            <v>1617000110</v>
          </cell>
        </row>
        <row r="429">
          <cell r="C429">
            <v>151</v>
          </cell>
          <cell r="G429">
            <v>61</v>
          </cell>
          <cell r="I429" t="str">
            <v>מנכ"ל</v>
          </cell>
          <cell r="J429">
            <v>0</v>
          </cell>
          <cell r="K429">
            <v>0</v>
          </cell>
          <cell r="L429">
            <v>1617000350</v>
          </cell>
        </row>
        <row r="430">
          <cell r="C430">
            <v>152</v>
          </cell>
          <cell r="G430">
            <v>61</v>
          </cell>
          <cell r="I430" t="str">
            <v>מנכ"ל</v>
          </cell>
          <cell r="J430">
            <v>0</v>
          </cell>
          <cell r="K430">
            <v>0</v>
          </cell>
          <cell r="L430">
            <v>1617000581</v>
          </cell>
        </row>
        <row r="431">
          <cell r="C431">
            <v>152</v>
          </cell>
          <cell r="G431">
            <v>61</v>
          </cell>
          <cell r="I431" t="str">
            <v>מנכ"ל</v>
          </cell>
          <cell r="J431">
            <v>0</v>
          </cell>
          <cell r="K431">
            <v>0</v>
          </cell>
          <cell r="L431">
            <v>1617000750</v>
          </cell>
        </row>
        <row r="432">
          <cell r="C432">
            <v>152</v>
          </cell>
          <cell r="G432">
            <v>61</v>
          </cell>
          <cell r="I432" t="str">
            <v>מנכ"ל</v>
          </cell>
          <cell r="J432">
            <v>0</v>
          </cell>
          <cell r="K432">
            <v>0</v>
          </cell>
          <cell r="L432">
            <v>1617000751</v>
          </cell>
        </row>
        <row r="433">
          <cell r="C433">
            <v>152</v>
          </cell>
          <cell r="G433">
            <v>61</v>
          </cell>
          <cell r="I433" t="str">
            <v>מנכ"ל</v>
          </cell>
          <cell r="J433">
            <v>0</v>
          </cell>
          <cell r="K433">
            <v>0</v>
          </cell>
          <cell r="L433">
            <v>1617100750</v>
          </cell>
        </row>
        <row r="434">
          <cell r="C434">
            <v>151</v>
          </cell>
          <cell r="G434">
            <v>61</v>
          </cell>
          <cell r="I434" t="str">
            <v>מנכ"ל</v>
          </cell>
          <cell r="J434">
            <v>0</v>
          </cell>
          <cell r="K434">
            <v>0</v>
          </cell>
          <cell r="L434">
            <v>1619000110</v>
          </cell>
        </row>
        <row r="435">
          <cell r="C435">
            <v>152</v>
          </cell>
          <cell r="G435">
            <v>61</v>
          </cell>
          <cell r="I435" t="str">
            <v>מנכ"ל</v>
          </cell>
          <cell r="J435">
            <v>0</v>
          </cell>
          <cell r="K435">
            <v>0</v>
          </cell>
          <cell r="L435">
            <v>1619000780</v>
          </cell>
        </row>
        <row r="436">
          <cell r="C436">
            <v>151</v>
          </cell>
          <cell r="G436">
            <v>62</v>
          </cell>
          <cell r="I436" t="str">
            <v>גזברות</v>
          </cell>
          <cell r="J436">
            <v>0</v>
          </cell>
          <cell r="K436">
            <v>0</v>
          </cell>
          <cell r="L436">
            <v>1621000110</v>
          </cell>
        </row>
        <row r="437">
          <cell r="C437">
            <v>151</v>
          </cell>
          <cell r="G437">
            <v>62</v>
          </cell>
          <cell r="I437" t="str">
            <v>גזברות</v>
          </cell>
          <cell r="J437">
            <v>0</v>
          </cell>
          <cell r="K437">
            <v>0</v>
          </cell>
          <cell r="L437">
            <v>1621000350</v>
          </cell>
        </row>
        <row r="438">
          <cell r="C438">
            <v>152</v>
          </cell>
          <cell r="G438">
            <v>62</v>
          </cell>
          <cell r="I438" t="str">
            <v>גזברות</v>
          </cell>
          <cell r="J438">
            <v>0</v>
          </cell>
          <cell r="K438">
            <v>0</v>
          </cell>
          <cell r="L438">
            <v>1621000450</v>
          </cell>
        </row>
        <row r="439">
          <cell r="C439">
            <v>152</v>
          </cell>
          <cell r="G439">
            <v>62</v>
          </cell>
          <cell r="I439" t="str">
            <v>גזברות</v>
          </cell>
          <cell r="J439">
            <v>0</v>
          </cell>
          <cell r="K439">
            <v>0</v>
          </cell>
          <cell r="L439">
            <v>1621000470</v>
          </cell>
        </row>
        <row r="440">
          <cell r="C440">
            <v>152</v>
          </cell>
          <cell r="G440">
            <v>62</v>
          </cell>
          <cell r="I440" t="str">
            <v>גזברות</v>
          </cell>
          <cell r="J440">
            <v>0</v>
          </cell>
          <cell r="K440">
            <v>0</v>
          </cell>
          <cell r="L440">
            <v>1621000510</v>
          </cell>
        </row>
        <row r="441">
          <cell r="C441">
            <v>152</v>
          </cell>
          <cell r="G441">
            <v>62</v>
          </cell>
          <cell r="I441" t="str">
            <v>גזברות</v>
          </cell>
          <cell r="J441">
            <v>0</v>
          </cell>
          <cell r="K441">
            <v>0</v>
          </cell>
          <cell r="L441">
            <v>1621000521</v>
          </cell>
        </row>
        <row r="442">
          <cell r="C442">
            <v>152</v>
          </cell>
          <cell r="G442">
            <v>62</v>
          </cell>
          <cell r="I442" t="str">
            <v>גזברות</v>
          </cell>
          <cell r="J442">
            <v>0</v>
          </cell>
          <cell r="K442">
            <v>0</v>
          </cell>
          <cell r="L442">
            <v>1621000523</v>
          </cell>
        </row>
        <row r="443">
          <cell r="C443">
            <v>152</v>
          </cell>
          <cell r="G443">
            <v>62</v>
          </cell>
          <cell r="I443" t="str">
            <v>גזברות</v>
          </cell>
          <cell r="J443">
            <v>0</v>
          </cell>
          <cell r="K443">
            <v>0</v>
          </cell>
          <cell r="L443">
            <v>1621000541</v>
          </cell>
        </row>
        <row r="444">
          <cell r="C444">
            <v>152</v>
          </cell>
          <cell r="G444">
            <v>62</v>
          </cell>
          <cell r="I444" t="str">
            <v>גזברות</v>
          </cell>
          <cell r="J444">
            <v>0</v>
          </cell>
          <cell r="K444">
            <v>0</v>
          </cell>
          <cell r="L444">
            <v>1621000740</v>
          </cell>
        </row>
        <row r="445">
          <cell r="C445">
            <v>152</v>
          </cell>
          <cell r="G445">
            <v>62</v>
          </cell>
          <cell r="I445" t="str">
            <v>גזברות</v>
          </cell>
          <cell r="J445">
            <v>0</v>
          </cell>
          <cell r="L445">
            <v>1621000750</v>
          </cell>
        </row>
        <row r="446">
          <cell r="C446">
            <v>151</v>
          </cell>
          <cell r="G446">
            <v>62</v>
          </cell>
          <cell r="I446" t="str">
            <v>גזברות</v>
          </cell>
          <cell r="J446">
            <v>0</v>
          </cell>
          <cell r="L446">
            <v>1621100110</v>
          </cell>
        </row>
        <row r="447">
          <cell r="C447">
            <v>151</v>
          </cell>
          <cell r="G447">
            <v>62</v>
          </cell>
          <cell r="I447" t="str">
            <v>גזברות</v>
          </cell>
          <cell r="J447">
            <v>0</v>
          </cell>
          <cell r="L447">
            <v>1621100310</v>
          </cell>
        </row>
        <row r="448">
          <cell r="C448">
            <v>151</v>
          </cell>
          <cell r="G448">
            <v>62</v>
          </cell>
          <cell r="I448" t="str">
            <v>גזברות</v>
          </cell>
          <cell r="J448">
            <v>0</v>
          </cell>
          <cell r="L448">
            <v>1621100350</v>
          </cell>
        </row>
        <row r="449">
          <cell r="C449">
            <v>152</v>
          </cell>
          <cell r="G449">
            <v>62</v>
          </cell>
          <cell r="I449" t="str">
            <v>גזברות</v>
          </cell>
          <cell r="J449">
            <v>0</v>
          </cell>
          <cell r="L449">
            <v>1621100541</v>
          </cell>
        </row>
        <row r="450">
          <cell r="C450">
            <v>152</v>
          </cell>
          <cell r="G450">
            <v>62</v>
          </cell>
          <cell r="I450" t="str">
            <v>גזברות</v>
          </cell>
          <cell r="J450">
            <v>0</v>
          </cell>
          <cell r="K450">
            <v>0</v>
          </cell>
          <cell r="L450">
            <v>1621100750</v>
          </cell>
        </row>
        <row r="451">
          <cell r="C451">
            <v>152</v>
          </cell>
          <cell r="G451">
            <v>62</v>
          </cell>
          <cell r="I451" t="str">
            <v>גזברות</v>
          </cell>
          <cell r="J451">
            <v>0</v>
          </cell>
          <cell r="K451">
            <v>0</v>
          </cell>
          <cell r="L451">
            <v>1621101750</v>
          </cell>
        </row>
        <row r="452">
          <cell r="C452">
            <v>152</v>
          </cell>
          <cell r="G452">
            <v>62</v>
          </cell>
          <cell r="I452" t="str">
            <v>גזברות</v>
          </cell>
          <cell r="J452">
            <v>0</v>
          </cell>
          <cell r="K452">
            <v>0</v>
          </cell>
          <cell r="L452">
            <v>1621200750</v>
          </cell>
        </row>
        <row r="453">
          <cell r="C453">
            <v>152</v>
          </cell>
          <cell r="G453">
            <v>62</v>
          </cell>
          <cell r="I453" t="str">
            <v>גזברות</v>
          </cell>
          <cell r="J453">
            <v>0</v>
          </cell>
          <cell r="K453">
            <v>0</v>
          </cell>
          <cell r="L453">
            <v>1621300570</v>
          </cell>
        </row>
        <row r="454">
          <cell r="C454">
            <v>151</v>
          </cell>
          <cell r="G454">
            <v>62</v>
          </cell>
          <cell r="I454" t="str">
            <v>גזברות</v>
          </cell>
          <cell r="J454">
            <v>0</v>
          </cell>
          <cell r="K454">
            <v>0</v>
          </cell>
          <cell r="L454">
            <v>1621500110</v>
          </cell>
        </row>
        <row r="455">
          <cell r="C455">
            <v>151</v>
          </cell>
          <cell r="G455">
            <v>62</v>
          </cell>
          <cell r="I455" t="str">
            <v>גזברות</v>
          </cell>
          <cell r="J455">
            <v>0</v>
          </cell>
          <cell r="K455">
            <v>0</v>
          </cell>
          <cell r="L455">
            <v>1621500350</v>
          </cell>
        </row>
        <row r="456">
          <cell r="C456">
            <v>151</v>
          </cell>
          <cell r="G456">
            <v>62</v>
          </cell>
          <cell r="I456" t="str">
            <v>גביה</v>
          </cell>
          <cell r="J456">
            <v>0</v>
          </cell>
          <cell r="K456">
            <v>0</v>
          </cell>
          <cell r="L456">
            <v>1623000110</v>
          </cell>
        </row>
        <row r="457">
          <cell r="C457">
            <v>151</v>
          </cell>
          <cell r="G457">
            <v>62</v>
          </cell>
          <cell r="I457" t="str">
            <v>גביה</v>
          </cell>
          <cell r="J457">
            <v>0</v>
          </cell>
          <cell r="K457">
            <v>0</v>
          </cell>
          <cell r="L457">
            <v>1623000210</v>
          </cell>
        </row>
        <row r="458">
          <cell r="C458">
            <v>151</v>
          </cell>
          <cell r="G458">
            <v>62</v>
          </cell>
          <cell r="I458" t="str">
            <v>גביה</v>
          </cell>
          <cell r="J458">
            <v>0</v>
          </cell>
          <cell r="K458">
            <v>0</v>
          </cell>
          <cell r="L458">
            <v>1623000310</v>
          </cell>
        </row>
        <row r="459">
          <cell r="C459">
            <v>151</v>
          </cell>
          <cell r="G459">
            <v>62</v>
          </cell>
          <cell r="I459" t="str">
            <v>גביה</v>
          </cell>
          <cell r="J459">
            <v>0</v>
          </cell>
          <cell r="K459">
            <v>0</v>
          </cell>
          <cell r="L459">
            <v>1623000350</v>
          </cell>
        </row>
        <row r="460">
          <cell r="C460">
            <v>152</v>
          </cell>
          <cell r="G460">
            <v>62</v>
          </cell>
          <cell r="I460" t="str">
            <v>גביה</v>
          </cell>
          <cell r="J460">
            <v>0</v>
          </cell>
          <cell r="K460">
            <v>0</v>
          </cell>
          <cell r="L460">
            <v>1623000410</v>
          </cell>
        </row>
        <row r="461">
          <cell r="C461">
            <v>152</v>
          </cell>
          <cell r="G461">
            <v>62</v>
          </cell>
          <cell r="I461" t="str">
            <v>גביה</v>
          </cell>
          <cell r="J461">
            <v>0</v>
          </cell>
          <cell r="K461">
            <v>0</v>
          </cell>
          <cell r="L461">
            <v>1623000430</v>
          </cell>
        </row>
        <row r="462">
          <cell r="C462">
            <v>152</v>
          </cell>
          <cell r="G462">
            <v>62</v>
          </cell>
          <cell r="I462" t="str">
            <v>גביה</v>
          </cell>
          <cell r="J462">
            <v>0</v>
          </cell>
          <cell r="K462">
            <v>0</v>
          </cell>
          <cell r="L462">
            <v>1623000470</v>
          </cell>
        </row>
        <row r="463">
          <cell r="C463">
            <v>152</v>
          </cell>
          <cell r="G463">
            <v>62</v>
          </cell>
          <cell r="I463" t="str">
            <v>גביה</v>
          </cell>
          <cell r="J463">
            <v>0</v>
          </cell>
          <cell r="K463">
            <v>0</v>
          </cell>
          <cell r="L463">
            <v>1623000510</v>
          </cell>
        </row>
        <row r="464">
          <cell r="C464">
            <v>152</v>
          </cell>
          <cell r="G464">
            <v>62</v>
          </cell>
          <cell r="I464" t="str">
            <v>גביה</v>
          </cell>
          <cell r="J464">
            <v>0</v>
          </cell>
          <cell r="K464">
            <v>0</v>
          </cell>
          <cell r="L464">
            <v>1623000530</v>
          </cell>
        </row>
        <row r="465">
          <cell r="C465">
            <v>152</v>
          </cell>
          <cell r="G465">
            <v>62</v>
          </cell>
          <cell r="I465" t="str">
            <v>גביה</v>
          </cell>
          <cell r="J465">
            <v>0</v>
          </cell>
          <cell r="K465">
            <v>0</v>
          </cell>
          <cell r="L465">
            <v>1623000540</v>
          </cell>
        </row>
        <row r="466">
          <cell r="C466">
            <v>152</v>
          </cell>
          <cell r="G466">
            <v>62</v>
          </cell>
          <cell r="I466" t="str">
            <v>גביה</v>
          </cell>
          <cell r="J466">
            <v>0</v>
          </cell>
          <cell r="K466">
            <v>0</v>
          </cell>
          <cell r="L466">
            <v>1623000541</v>
          </cell>
        </row>
        <row r="467">
          <cell r="C467">
            <v>152</v>
          </cell>
          <cell r="G467">
            <v>62</v>
          </cell>
          <cell r="I467" t="str">
            <v>גביה</v>
          </cell>
          <cell r="J467">
            <v>0</v>
          </cell>
          <cell r="K467">
            <v>0</v>
          </cell>
          <cell r="L467">
            <v>1623000570</v>
          </cell>
        </row>
        <row r="468">
          <cell r="C468">
            <v>152</v>
          </cell>
          <cell r="G468">
            <v>62</v>
          </cell>
          <cell r="I468" t="str">
            <v>גביה</v>
          </cell>
          <cell r="J468">
            <v>0</v>
          </cell>
          <cell r="K468">
            <v>0</v>
          </cell>
          <cell r="L468">
            <v>1623000720</v>
          </cell>
        </row>
        <row r="469">
          <cell r="C469">
            <v>152</v>
          </cell>
          <cell r="G469">
            <v>62</v>
          </cell>
          <cell r="I469" t="str">
            <v>גביה</v>
          </cell>
          <cell r="J469">
            <v>0</v>
          </cell>
          <cell r="K469">
            <v>0</v>
          </cell>
          <cell r="L469">
            <v>1623000735</v>
          </cell>
        </row>
        <row r="470">
          <cell r="C470">
            <v>152</v>
          </cell>
          <cell r="G470">
            <v>62</v>
          </cell>
          <cell r="I470" t="str">
            <v>גביה</v>
          </cell>
          <cell r="J470">
            <v>0</v>
          </cell>
          <cell r="K470">
            <v>0</v>
          </cell>
          <cell r="L470">
            <v>1623000750</v>
          </cell>
        </row>
        <row r="471">
          <cell r="C471">
            <v>152</v>
          </cell>
          <cell r="G471">
            <v>62</v>
          </cell>
          <cell r="I471" t="str">
            <v>גביה</v>
          </cell>
          <cell r="J471">
            <v>0</v>
          </cell>
          <cell r="K471">
            <v>0</v>
          </cell>
          <cell r="L471">
            <v>1623000780</v>
          </cell>
        </row>
        <row r="472">
          <cell r="C472">
            <v>152</v>
          </cell>
          <cell r="G472">
            <v>62</v>
          </cell>
          <cell r="I472" t="str">
            <v>גביה</v>
          </cell>
          <cell r="J472">
            <v>0</v>
          </cell>
          <cell r="K472">
            <v>0</v>
          </cell>
          <cell r="L472">
            <v>1623100750</v>
          </cell>
        </row>
        <row r="473">
          <cell r="C473">
            <v>152</v>
          </cell>
          <cell r="G473">
            <v>62</v>
          </cell>
          <cell r="I473" t="str">
            <v>גביה</v>
          </cell>
          <cell r="J473">
            <v>0</v>
          </cell>
          <cell r="K473">
            <v>0</v>
          </cell>
          <cell r="L473">
            <v>1623200750</v>
          </cell>
        </row>
        <row r="474">
          <cell r="C474">
            <v>152</v>
          </cell>
          <cell r="G474">
            <v>62</v>
          </cell>
          <cell r="I474" t="str">
            <v>גביה</v>
          </cell>
          <cell r="J474">
            <v>0</v>
          </cell>
          <cell r="K474">
            <v>0</v>
          </cell>
          <cell r="L474">
            <v>1623300750</v>
          </cell>
        </row>
        <row r="475">
          <cell r="C475">
            <v>191</v>
          </cell>
          <cell r="G475">
            <v>63</v>
          </cell>
          <cell r="I475" t="str">
            <v>הוצאות מימון</v>
          </cell>
          <cell r="J475">
            <v>0</v>
          </cell>
          <cell r="K475">
            <v>0</v>
          </cell>
          <cell r="L475">
            <v>1631000610</v>
          </cell>
        </row>
        <row r="476">
          <cell r="C476">
            <v>191</v>
          </cell>
          <cell r="G476">
            <v>63</v>
          </cell>
          <cell r="I476" t="str">
            <v>הוצאות מימון</v>
          </cell>
          <cell r="J476">
            <v>0</v>
          </cell>
          <cell r="K476">
            <v>0</v>
          </cell>
          <cell r="L476">
            <v>1631000611</v>
          </cell>
        </row>
        <row r="477">
          <cell r="C477">
            <v>191</v>
          </cell>
          <cell r="G477">
            <v>63</v>
          </cell>
          <cell r="I477" t="str">
            <v>הוצאות מימון</v>
          </cell>
          <cell r="J477">
            <v>0</v>
          </cell>
          <cell r="K477">
            <v>0</v>
          </cell>
          <cell r="L477">
            <v>1631000650</v>
          </cell>
        </row>
        <row r="478">
          <cell r="C478">
            <v>191</v>
          </cell>
          <cell r="G478">
            <v>63</v>
          </cell>
          <cell r="I478" t="str">
            <v>הוצאות מימון</v>
          </cell>
          <cell r="J478">
            <v>0</v>
          </cell>
          <cell r="K478">
            <v>0</v>
          </cell>
          <cell r="L478">
            <v>1631100610</v>
          </cell>
        </row>
        <row r="479">
          <cell r="C479">
            <v>191</v>
          </cell>
          <cell r="G479">
            <v>63</v>
          </cell>
          <cell r="I479" t="str">
            <v>הוצאות מימון</v>
          </cell>
          <cell r="J479">
            <v>0</v>
          </cell>
          <cell r="K479">
            <v>0</v>
          </cell>
          <cell r="L479">
            <v>1631200610</v>
          </cell>
        </row>
        <row r="480">
          <cell r="C480">
            <v>191</v>
          </cell>
          <cell r="G480">
            <v>63</v>
          </cell>
          <cell r="I480" t="str">
            <v>הוצאות מימון</v>
          </cell>
          <cell r="J480">
            <v>0</v>
          </cell>
          <cell r="K480">
            <v>0</v>
          </cell>
          <cell r="L480">
            <v>1632000610</v>
          </cell>
        </row>
        <row r="481">
          <cell r="C481">
            <v>152</v>
          </cell>
          <cell r="G481">
            <v>63</v>
          </cell>
          <cell r="I481" t="str">
            <v>הוצאות מימון</v>
          </cell>
          <cell r="J481">
            <v>0</v>
          </cell>
          <cell r="K481">
            <v>0</v>
          </cell>
          <cell r="L481">
            <v>1632000611</v>
          </cell>
        </row>
        <row r="482">
          <cell r="C482">
            <v>191</v>
          </cell>
          <cell r="G482">
            <v>63</v>
          </cell>
          <cell r="I482" t="str">
            <v>הוצאות מימון</v>
          </cell>
          <cell r="J482">
            <v>0</v>
          </cell>
          <cell r="K482">
            <v>0</v>
          </cell>
          <cell r="L482">
            <v>1632000620</v>
          </cell>
        </row>
        <row r="483">
          <cell r="C483">
            <v>152</v>
          </cell>
          <cell r="G483">
            <v>64</v>
          </cell>
          <cell r="I483" t="str">
            <v>פרעון מלוות</v>
          </cell>
          <cell r="J483">
            <v>0</v>
          </cell>
          <cell r="K483">
            <v>0</v>
          </cell>
          <cell r="L483">
            <v>1649000694</v>
          </cell>
        </row>
        <row r="484">
          <cell r="C484">
            <v>182</v>
          </cell>
          <cell r="G484">
            <v>64</v>
          </cell>
          <cell r="I484" t="str">
            <v>פרעון מלוות</v>
          </cell>
          <cell r="J484">
            <v>0</v>
          </cell>
          <cell r="K484">
            <v>0</v>
          </cell>
          <cell r="L484">
            <v>1649100691</v>
          </cell>
        </row>
        <row r="485">
          <cell r="C485">
            <v>182</v>
          </cell>
          <cell r="G485">
            <v>64</v>
          </cell>
          <cell r="I485" t="str">
            <v>פרעון מלוות</v>
          </cell>
          <cell r="J485">
            <v>0</v>
          </cell>
          <cell r="K485">
            <v>0</v>
          </cell>
          <cell r="L485">
            <v>1649100692</v>
          </cell>
        </row>
        <row r="486">
          <cell r="C486">
            <v>182</v>
          </cell>
          <cell r="G486">
            <v>64</v>
          </cell>
          <cell r="I486" t="str">
            <v>פרעון מלוות</v>
          </cell>
          <cell r="J486">
            <v>0</v>
          </cell>
          <cell r="K486">
            <v>0</v>
          </cell>
          <cell r="L486">
            <v>1649100693</v>
          </cell>
        </row>
        <row r="487">
          <cell r="C487">
            <v>152</v>
          </cell>
          <cell r="G487">
            <v>64</v>
          </cell>
          <cell r="I487" t="str">
            <v>פרעון מלוות</v>
          </cell>
          <cell r="J487">
            <v>0</v>
          </cell>
          <cell r="K487">
            <v>0</v>
          </cell>
          <cell r="L487">
            <v>1649100694</v>
          </cell>
        </row>
        <row r="488">
          <cell r="C488">
            <v>152</v>
          </cell>
          <cell r="G488">
            <v>71</v>
          </cell>
          <cell r="I488" t="str">
            <v>תברואה</v>
          </cell>
          <cell r="J488">
            <v>0</v>
          </cell>
          <cell r="K488">
            <v>0</v>
          </cell>
          <cell r="L488">
            <v>1711000730</v>
          </cell>
        </row>
        <row r="489">
          <cell r="C489">
            <v>152</v>
          </cell>
          <cell r="G489">
            <v>71</v>
          </cell>
          <cell r="I489" t="str">
            <v>תברואה</v>
          </cell>
          <cell r="J489">
            <v>0</v>
          </cell>
          <cell r="K489">
            <v>0</v>
          </cell>
          <cell r="L489">
            <v>1711000735</v>
          </cell>
        </row>
        <row r="490">
          <cell r="C490">
            <v>152</v>
          </cell>
          <cell r="G490">
            <v>71</v>
          </cell>
          <cell r="I490" t="str">
            <v>תברואה</v>
          </cell>
          <cell r="J490">
            <v>0</v>
          </cell>
          <cell r="K490">
            <v>0</v>
          </cell>
          <cell r="L490">
            <v>1711000750</v>
          </cell>
        </row>
        <row r="491">
          <cell r="C491">
            <v>152</v>
          </cell>
          <cell r="G491">
            <v>71</v>
          </cell>
          <cell r="I491" t="str">
            <v>תברואה</v>
          </cell>
          <cell r="J491">
            <v>0</v>
          </cell>
          <cell r="K491">
            <v>0</v>
          </cell>
          <cell r="L491">
            <v>1711000780</v>
          </cell>
        </row>
        <row r="492">
          <cell r="C492">
            <v>151</v>
          </cell>
          <cell r="G492">
            <v>71</v>
          </cell>
          <cell r="I492" t="str">
            <v>תברואה</v>
          </cell>
          <cell r="J492">
            <v>0</v>
          </cell>
          <cell r="K492">
            <v>0</v>
          </cell>
          <cell r="L492">
            <v>1711100110</v>
          </cell>
        </row>
        <row r="493">
          <cell r="C493">
            <v>151</v>
          </cell>
          <cell r="G493">
            <v>71</v>
          </cell>
          <cell r="I493" t="str">
            <v>תברואה</v>
          </cell>
          <cell r="J493">
            <v>0</v>
          </cell>
          <cell r="K493">
            <v>0</v>
          </cell>
          <cell r="L493">
            <v>1711100210</v>
          </cell>
        </row>
        <row r="494">
          <cell r="C494">
            <v>151</v>
          </cell>
          <cell r="G494">
            <v>71</v>
          </cell>
          <cell r="I494" t="str">
            <v>תברואה</v>
          </cell>
          <cell r="J494">
            <v>0</v>
          </cell>
          <cell r="K494">
            <v>0</v>
          </cell>
          <cell r="L494">
            <v>1711100310</v>
          </cell>
        </row>
        <row r="495">
          <cell r="C495">
            <v>151</v>
          </cell>
          <cell r="G495">
            <v>71</v>
          </cell>
          <cell r="I495" t="str">
            <v>תברואה</v>
          </cell>
          <cell r="J495">
            <v>0</v>
          </cell>
          <cell r="K495">
            <v>0</v>
          </cell>
          <cell r="L495">
            <v>1711100350</v>
          </cell>
        </row>
        <row r="496">
          <cell r="C496">
            <v>152</v>
          </cell>
          <cell r="G496">
            <v>71</v>
          </cell>
          <cell r="I496" t="str">
            <v>תברואה</v>
          </cell>
          <cell r="J496">
            <v>0</v>
          </cell>
          <cell r="K496">
            <v>0</v>
          </cell>
          <cell r="L496">
            <v>1711100541</v>
          </cell>
        </row>
        <row r="497">
          <cell r="C497">
            <v>151</v>
          </cell>
          <cell r="G497">
            <v>71</v>
          </cell>
          <cell r="I497" t="str">
            <v>תברואה</v>
          </cell>
          <cell r="J497">
            <v>0</v>
          </cell>
          <cell r="K497">
            <v>0</v>
          </cell>
          <cell r="L497">
            <v>1712200110</v>
          </cell>
        </row>
        <row r="498">
          <cell r="C498">
            <v>151</v>
          </cell>
          <cell r="G498">
            <v>71</v>
          </cell>
          <cell r="I498" t="str">
            <v>תברואה</v>
          </cell>
          <cell r="J498">
            <v>0</v>
          </cell>
          <cell r="K498">
            <v>0</v>
          </cell>
          <cell r="L498">
            <v>1712200350</v>
          </cell>
        </row>
        <row r="499">
          <cell r="C499">
            <v>152</v>
          </cell>
          <cell r="G499">
            <v>71</v>
          </cell>
          <cell r="I499" t="str">
            <v>תברואה</v>
          </cell>
          <cell r="J499">
            <v>0</v>
          </cell>
          <cell r="K499">
            <v>0</v>
          </cell>
          <cell r="L499">
            <v>1712200530</v>
          </cell>
        </row>
        <row r="500">
          <cell r="C500">
            <v>152</v>
          </cell>
          <cell r="G500">
            <v>71</v>
          </cell>
          <cell r="I500" t="str">
            <v>תברואה</v>
          </cell>
          <cell r="J500">
            <v>0</v>
          </cell>
          <cell r="K500">
            <v>0</v>
          </cell>
          <cell r="L500">
            <v>1712200730</v>
          </cell>
        </row>
        <row r="501">
          <cell r="C501">
            <v>152</v>
          </cell>
          <cell r="G501">
            <v>71</v>
          </cell>
          <cell r="I501" t="str">
            <v>תברואה</v>
          </cell>
          <cell r="J501">
            <v>0</v>
          </cell>
          <cell r="K501">
            <v>0</v>
          </cell>
          <cell r="L501">
            <v>1712200750</v>
          </cell>
        </row>
        <row r="502">
          <cell r="C502">
            <v>152</v>
          </cell>
          <cell r="G502">
            <v>71</v>
          </cell>
          <cell r="I502" t="str">
            <v>תברואה</v>
          </cell>
          <cell r="J502">
            <v>0</v>
          </cell>
          <cell r="K502">
            <v>0</v>
          </cell>
          <cell r="L502">
            <v>1712300540</v>
          </cell>
        </row>
        <row r="503">
          <cell r="C503">
            <v>152</v>
          </cell>
          <cell r="G503">
            <v>71</v>
          </cell>
          <cell r="I503" t="str">
            <v>תברואה</v>
          </cell>
          <cell r="J503">
            <v>0</v>
          </cell>
          <cell r="K503">
            <v>0</v>
          </cell>
          <cell r="L503">
            <v>1712300720</v>
          </cell>
        </row>
        <row r="504">
          <cell r="C504">
            <v>152</v>
          </cell>
          <cell r="G504">
            <v>71</v>
          </cell>
          <cell r="I504" t="str">
            <v>תברואה</v>
          </cell>
          <cell r="J504">
            <v>0</v>
          </cell>
          <cell r="K504">
            <v>0</v>
          </cell>
          <cell r="L504">
            <v>1712300750</v>
          </cell>
        </row>
        <row r="505">
          <cell r="C505">
            <v>152</v>
          </cell>
          <cell r="G505">
            <v>71</v>
          </cell>
          <cell r="I505" t="str">
            <v>תברואה</v>
          </cell>
          <cell r="J505">
            <v>0</v>
          </cell>
          <cell r="K505">
            <v>0</v>
          </cell>
          <cell r="L505">
            <v>1712300930</v>
          </cell>
        </row>
        <row r="506">
          <cell r="C506">
            <v>152</v>
          </cell>
          <cell r="G506">
            <v>71</v>
          </cell>
          <cell r="I506" t="str">
            <v>תברואה</v>
          </cell>
          <cell r="J506">
            <v>0</v>
          </cell>
          <cell r="K506">
            <v>0</v>
          </cell>
          <cell r="L506">
            <v>1712300950</v>
          </cell>
        </row>
        <row r="507">
          <cell r="C507">
            <v>152</v>
          </cell>
          <cell r="G507">
            <v>71</v>
          </cell>
          <cell r="I507" t="str">
            <v>תברואה</v>
          </cell>
          <cell r="J507">
            <v>0</v>
          </cell>
          <cell r="K507">
            <v>0</v>
          </cell>
          <cell r="L507">
            <v>1712301750</v>
          </cell>
        </row>
        <row r="508">
          <cell r="C508">
            <v>152</v>
          </cell>
          <cell r="G508">
            <v>71</v>
          </cell>
          <cell r="I508" t="str">
            <v>תברואה</v>
          </cell>
          <cell r="J508">
            <v>0</v>
          </cell>
          <cell r="K508">
            <v>0</v>
          </cell>
          <cell r="L508">
            <v>1712302750</v>
          </cell>
        </row>
        <row r="509">
          <cell r="C509">
            <v>152</v>
          </cell>
          <cell r="G509">
            <v>71</v>
          </cell>
          <cell r="I509" t="str">
            <v>תברואה</v>
          </cell>
          <cell r="J509">
            <v>0</v>
          </cell>
          <cell r="K509">
            <v>0</v>
          </cell>
          <cell r="L509">
            <v>1712400730</v>
          </cell>
        </row>
        <row r="510">
          <cell r="C510">
            <v>152</v>
          </cell>
          <cell r="G510">
            <v>71</v>
          </cell>
          <cell r="I510" t="str">
            <v>תברואה</v>
          </cell>
          <cell r="J510">
            <v>0</v>
          </cell>
          <cell r="K510">
            <v>0</v>
          </cell>
          <cell r="L510">
            <v>1712410730</v>
          </cell>
        </row>
        <row r="511">
          <cell r="C511">
            <v>152</v>
          </cell>
          <cell r="G511">
            <v>71</v>
          </cell>
          <cell r="I511" t="str">
            <v>תברואה</v>
          </cell>
          <cell r="J511">
            <v>0</v>
          </cell>
          <cell r="K511">
            <v>0</v>
          </cell>
          <cell r="L511">
            <v>1712420730</v>
          </cell>
        </row>
        <row r="512">
          <cell r="C512">
            <v>151</v>
          </cell>
          <cell r="G512">
            <v>71</v>
          </cell>
          <cell r="I512" t="str">
            <v>תברואה</v>
          </cell>
          <cell r="J512">
            <v>0</v>
          </cell>
          <cell r="K512">
            <v>0</v>
          </cell>
          <cell r="L512">
            <v>1713000110</v>
          </cell>
        </row>
        <row r="513">
          <cell r="C513">
            <v>151</v>
          </cell>
          <cell r="G513">
            <v>71</v>
          </cell>
          <cell r="I513" t="str">
            <v>תברואה</v>
          </cell>
          <cell r="J513">
            <v>0</v>
          </cell>
          <cell r="K513">
            <v>0</v>
          </cell>
          <cell r="L513">
            <v>1713000150</v>
          </cell>
        </row>
        <row r="514">
          <cell r="C514">
            <v>151</v>
          </cell>
          <cell r="G514">
            <v>71</v>
          </cell>
          <cell r="I514" t="str">
            <v>תברואה</v>
          </cell>
          <cell r="J514">
            <v>0</v>
          </cell>
          <cell r="K514">
            <v>0</v>
          </cell>
          <cell r="L514">
            <v>1713000210</v>
          </cell>
        </row>
        <row r="515">
          <cell r="C515">
            <v>151</v>
          </cell>
          <cell r="G515">
            <v>71</v>
          </cell>
          <cell r="I515" t="str">
            <v>תברואה</v>
          </cell>
          <cell r="J515">
            <v>0</v>
          </cell>
          <cell r="K515">
            <v>0</v>
          </cell>
          <cell r="L515">
            <v>1713000310</v>
          </cell>
        </row>
        <row r="516">
          <cell r="C516">
            <v>151</v>
          </cell>
          <cell r="G516">
            <v>71</v>
          </cell>
          <cell r="I516" t="str">
            <v>תברואה</v>
          </cell>
          <cell r="J516">
            <v>0</v>
          </cell>
          <cell r="K516">
            <v>0</v>
          </cell>
          <cell r="L516">
            <v>1713000350</v>
          </cell>
        </row>
        <row r="517">
          <cell r="C517">
            <v>152</v>
          </cell>
          <cell r="G517">
            <v>71</v>
          </cell>
          <cell r="I517" t="str">
            <v>תברואה</v>
          </cell>
          <cell r="J517">
            <v>0</v>
          </cell>
          <cell r="K517">
            <v>0</v>
          </cell>
          <cell r="L517">
            <v>1713000410</v>
          </cell>
        </row>
        <row r="518">
          <cell r="C518">
            <v>152</v>
          </cell>
          <cell r="G518">
            <v>71</v>
          </cell>
          <cell r="I518" t="str">
            <v>תברואה</v>
          </cell>
          <cell r="J518">
            <v>0</v>
          </cell>
          <cell r="K518">
            <v>0</v>
          </cell>
          <cell r="L518">
            <v>1713000430</v>
          </cell>
        </row>
        <row r="519">
          <cell r="C519">
            <v>152</v>
          </cell>
          <cell r="G519">
            <v>71</v>
          </cell>
          <cell r="I519" t="str">
            <v>תברואה</v>
          </cell>
          <cell r="J519">
            <v>0</v>
          </cell>
          <cell r="K519">
            <v>0</v>
          </cell>
          <cell r="L519">
            <v>1713000750</v>
          </cell>
        </row>
        <row r="520">
          <cell r="C520">
            <v>152</v>
          </cell>
          <cell r="G520">
            <v>71</v>
          </cell>
          <cell r="I520" t="str">
            <v>תברואה</v>
          </cell>
          <cell r="J520">
            <v>0</v>
          </cell>
          <cell r="K520">
            <v>0</v>
          </cell>
          <cell r="L520">
            <v>1713300750</v>
          </cell>
        </row>
        <row r="521">
          <cell r="C521">
            <v>152</v>
          </cell>
          <cell r="G521">
            <v>71</v>
          </cell>
          <cell r="I521" t="str">
            <v>תברואה</v>
          </cell>
          <cell r="J521">
            <v>0</v>
          </cell>
          <cell r="K521">
            <v>0</v>
          </cell>
          <cell r="L521">
            <v>1713340810</v>
          </cell>
        </row>
        <row r="522">
          <cell r="C522">
            <v>151</v>
          </cell>
          <cell r="G522">
            <v>71</v>
          </cell>
          <cell r="I522" t="str">
            <v>תברואה</v>
          </cell>
          <cell r="J522">
            <v>0</v>
          </cell>
          <cell r="K522">
            <v>0</v>
          </cell>
          <cell r="L522">
            <v>1714100110</v>
          </cell>
        </row>
        <row r="523">
          <cell r="C523">
            <v>151</v>
          </cell>
          <cell r="G523">
            <v>71</v>
          </cell>
          <cell r="I523" t="str">
            <v>תברואה</v>
          </cell>
          <cell r="J523">
            <v>0</v>
          </cell>
          <cell r="K523">
            <v>0</v>
          </cell>
          <cell r="L523">
            <v>1714100350</v>
          </cell>
        </row>
        <row r="524">
          <cell r="C524">
            <v>152</v>
          </cell>
          <cell r="G524">
            <v>71</v>
          </cell>
          <cell r="I524" t="str">
            <v>תברואה</v>
          </cell>
          <cell r="J524">
            <v>0</v>
          </cell>
          <cell r="K524">
            <v>0</v>
          </cell>
          <cell r="L524">
            <v>1714300720</v>
          </cell>
        </row>
        <row r="525">
          <cell r="C525">
            <v>152</v>
          </cell>
          <cell r="G525">
            <v>71</v>
          </cell>
          <cell r="I525" t="str">
            <v>תברואה</v>
          </cell>
          <cell r="J525">
            <v>0</v>
          </cell>
          <cell r="K525">
            <v>0</v>
          </cell>
          <cell r="L525">
            <v>1714300721</v>
          </cell>
        </row>
        <row r="526">
          <cell r="C526">
            <v>152</v>
          </cell>
          <cell r="G526">
            <v>71</v>
          </cell>
          <cell r="I526" t="str">
            <v>תברואה</v>
          </cell>
          <cell r="J526">
            <v>0</v>
          </cell>
          <cell r="K526">
            <v>0</v>
          </cell>
          <cell r="L526">
            <v>1715300750</v>
          </cell>
        </row>
        <row r="527">
          <cell r="C527">
            <v>152</v>
          </cell>
          <cell r="G527">
            <v>71</v>
          </cell>
          <cell r="I527" t="str">
            <v>תברואה</v>
          </cell>
          <cell r="J527">
            <v>0</v>
          </cell>
          <cell r="K527">
            <v>0</v>
          </cell>
          <cell r="L527">
            <v>1715300910</v>
          </cell>
        </row>
        <row r="528">
          <cell r="C528">
            <v>152</v>
          </cell>
          <cell r="G528">
            <v>71</v>
          </cell>
          <cell r="I528" t="str">
            <v>תברואה</v>
          </cell>
          <cell r="J528">
            <v>0</v>
          </cell>
          <cell r="K528">
            <v>0</v>
          </cell>
          <cell r="L528">
            <v>1715400910</v>
          </cell>
        </row>
        <row r="529">
          <cell r="C529">
            <v>152</v>
          </cell>
          <cell r="G529">
            <v>82</v>
          </cell>
          <cell r="I529" t="str">
            <v>תרבות</v>
          </cell>
          <cell r="J529">
            <v>0</v>
          </cell>
          <cell r="K529">
            <v>0</v>
          </cell>
          <cell r="L529">
            <v>1822000410</v>
          </cell>
        </row>
        <row r="530">
          <cell r="C530">
            <v>152</v>
          </cell>
          <cell r="G530">
            <v>82</v>
          </cell>
          <cell r="I530" t="str">
            <v>תרבות</v>
          </cell>
          <cell r="J530">
            <v>0</v>
          </cell>
          <cell r="K530">
            <v>0</v>
          </cell>
          <cell r="L530">
            <v>1822000431</v>
          </cell>
        </row>
        <row r="531">
          <cell r="C531">
            <v>152</v>
          </cell>
          <cell r="G531">
            <v>72</v>
          </cell>
          <cell r="I531" t="str">
            <v>שמירה ובטחון</v>
          </cell>
          <cell r="J531">
            <v>0</v>
          </cell>
          <cell r="K531">
            <v>0</v>
          </cell>
          <cell r="L531">
            <v>1720000750</v>
          </cell>
        </row>
        <row r="532">
          <cell r="C532">
            <v>151</v>
          </cell>
          <cell r="G532">
            <v>72</v>
          </cell>
          <cell r="I532" t="str">
            <v>שמירה ובטחון</v>
          </cell>
          <cell r="J532">
            <v>0</v>
          </cell>
          <cell r="K532">
            <v>0</v>
          </cell>
          <cell r="L532">
            <v>1721000110</v>
          </cell>
        </row>
        <row r="533">
          <cell r="C533">
            <v>151</v>
          </cell>
          <cell r="G533">
            <v>72</v>
          </cell>
          <cell r="I533" t="str">
            <v>שמירה ובטחון</v>
          </cell>
          <cell r="J533">
            <v>0</v>
          </cell>
          <cell r="K533">
            <v>0</v>
          </cell>
          <cell r="L533">
            <v>1721000210</v>
          </cell>
        </row>
        <row r="534">
          <cell r="C534">
            <v>151</v>
          </cell>
          <cell r="G534">
            <v>72</v>
          </cell>
          <cell r="I534" t="str">
            <v>שמירה ובטחון</v>
          </cell>
          <cell r="J534">
            <v>0</v>
          </cell>
          <cell r="K534">
            <v>0</v>
          </cell>
          <cell r="L534">
            <v>1721000350</v>
          </cell>
        </row>
        <row r="535">
          <cell r="C535">
            <v>152</v>
          </cell>
          <cell r="G535">
            <v>72</v>
          </cell>
          <cell r="I535" t="str">
            <v>שמירה ובטחון</v>
          </cell>
          <cell r="J535">
            <v>0</v>
          </cell>
          <cell r="K535">
            <v>0</v>
          </cell>
          <cell r="L535">
            <v>1721000470</v>
          </cell>
        </row>
        <row r="536">
          <cell r="C536">
            <v>152</v>
          </cell>
          <cell r="G536">
            <v>72</v>
          </cell>
          <cell r="I536" t="str">
            <v>שמירה ובטחון</v>
          </cell>
          <cell r="J536">
            <v>0</v>
          </cell>
          <cell r="K536">
            <v>0</v>
          </cell>
          <cell r="L536">
            <v>1721000510</v>
          </cell>
        </row>
        <row r="537">
          <cell r="C537">
            <v>152</v>
          </cell>
          <cell r="G537">
            <v>72</v>
          </cell>
          <cell r="I537" t="str">
            <v>שמירה ובטחון</v>
          </cell>
          <cell r="J537">
            <v>0</v>
          </cell>
          <cell r="K537">
            <v>0</v>
          </cell>
          <cell r="L537">
            <v>1721000540</v>
          </cell>
        </row>
        <row r="538">
          <cell r="C538">
            <v>152</v>
          </cell>
          <cell r="G538">
            <v>72</v>
          </cell>
          <cell r="I538" t="str">
            <v>שמירה ובטחון</v>
          </cell>
          <cell r="J538">
            <v>0</v>
          </cell>
          <cell r="K538">
            <v>0</v>
          </cell>
          <cell r="L538">
            <v>1721000541</v>
          </cell>
        </row>
        <row r="539">
          <cell r="C539">
            <v>152</v>
          </cell>
          <cell r="G539">
            <v>72</v>
          </cell>
          <cell r="I539" t="str">
            <v>שמירה ובטחון</v>
          </cell>
          <cell r="J539">
            <v>0</v>
          </cell>
          <cell r="K539">
            <v>0</v>
          </cell>
          <cell r="L539">
            <v>1721000730</v>
          </cell>
        </row>
        <row r="540">
          <cell r="C540">
            <v>152</v>
          </cell>
          <cell r="G540">
            <v>72</v>
          </cell>
          <cell r="I540" t="str">
            <v>שמירה ובטחון</v>
          </cell>
          <cell r="J540">
            <v>0</v>
          </cell>
          <cell r="K540">
            <v>0</v>
          </cell>
          <cell r="L540">
            <v>1721000731</v>
          </cell>
        </row>
        <row r="541">
          <cell r="C541">
            <v>152</v>
          </cell>
          <cell r="G541">
            <v>72</v>
          </cell>
          <cell r="I541" t="str">
            <v>שמירה ובטחון</v>
          </cell>
          <cell r="J541">
            <v>0</v>
          </cell>
          <cell r="K541">
            <v>0</v>
          </cell>
          <cell r="L541">
            <v>1721000735</v>
          </cell>
        </row>
        <row r="542">
          <cell r="C542">
            <v>152</v>
          </cell>
          <cell r="G542">
            <v>72</v>
          </cell>
          <cell r="I542" t="str">
            <v>שמירה ובטחון</v>
          </cell>
          <cell r="J542">
            <v>0</v>
          </cell>
          <cell r="K542">
            <v>0</v>
          </cell>
          <cell r="L542">
            <v>1721000750</v>
          </cell>
        </row>
        <row r="543">
          <cell r="C543">
            <v>152</v>
          </cell>
          <cell r="G543">
            <v>72</v>
          </cell>
          <cell r="I543" t="str">
            <v>שמירה ובטחון</v>
          </cell>
          <cell r="J543">
            <v>0</v>
          </cell>
          <cell r="K543">
            <v>0</v>
          </cell>
          <cell r="L543">
            <v>1721000780</v>
          </cell>
        </row>
        <row r="544">
          <cell r="C544">
            <v>151</v>
          </cell>
          <cell r="G544">
            <v>72</v>
          </cell>
          <cell r="I544" t="str">
            <v>שמירה ובטחון</v>
          </cell>
          <cell r="J544">
            <v>0</v>
          </cell>
          <cell r="K544">
            <v>0</v>
          </cell>
          <cell r="L544">
            <v>1722000110</v>
          </cell>
        </row>
        <row r="545">
          <cell r="C545">
            <v>152</v>
          </cell>
          <cell r="G545">
            <v>72</v>
          </cell>
          <cell r="I545" t="str">
            <v>שמירה ובטחון</v>
          </cell>
          <cell r="J545">
            <v>0</v>
          </cell>
          <cell r="K545">
            <v>0</v>
          </cell>
          <cell r="L545">
            <v>1722000410</v>
          </cell>
        </row>
        <row r="546">
          <cell r="C546">
            <v>152</v>
          </cell>
          <cell r="G546">
            <v>72</v>
          </cell>
          <cell r="I546" t="str">
            <v>שמירה ובטחון</v>
          </cell>
          <cell r="J546">
            <v>0</v>
          </cell>
          <cell r="K546">
            <v>0</v>
          </cell>
          <cell r="L546">
            <v>1722000431</v>
          </cell>
        </row>
        <row r="547">
          <cell r="C547">
            <v>152</v>
          </cell>
          <cell r="G547">
            <v>72</v>
          </cell>
          <cell r="I547" t="str">
            <v>שמירה ובטחון</v>
          </cell>
          <cell r="J547">
            <v>0</v>
          </cell>
          <cell r="K547">
            <v>0</v>
          </cell>
          <cell r="L547">
            <v>1722000470</v>
          </cell>
        </row>
        <row r="548">
          <cell r="C548">
            <v>152</v>
          </cell>
          <cell r="G548">
            <v>72</v>
          </cell>
          <cell r="I548" t="str">
            <v>שמירה ובטחון</v>
          </cell>
          <cell r="J548">
            <v>0</v>
          </cell>
          <cell r="K548">
            <v>0</v>
          </cell>
          <cell r="L548">
            <v>1722000521</v>
          </cell>
        </row>
        <row r="549">
          <cell r="C549">
            <v>152</v>
          </cell>
          <cell r="G549">
            <v>72</v>
          </cell>
          <cell r="I549" t="str">
            <v>שמירה ובטחון</v>
          </cell>
          <cell r="J549">
            <v>0</v>
          </cell>
          <cell r="K549">
            <v>0</v>
          </cell>
          <cell r="L549">
            <v>1722000731</v>
          </cell>
        </row>
        <row r="550">
          <cell r="C550">
            <v>152</v>
          </cell>
          <cell r="G550">
            <v>72</v>
          </cell>
          <cell r="I550" t="str">
            <v>שמירה ובטחון</v>
          </cell>
          <cell r="J550">
            <v>0</v>
          </cell>
          <cell r="K550">
            <v>0</v>
          </cell>
          <cell r="L550">
            <v>1722000735</v>
          </cell>
        </row>
        <row r="551">
          <cell r="C551">
            <v>152</v>
          </cell>
          <cell r="G551">
            <v>72</v>
          </cell>
          <cell r="I551" t="str">
            <v>שמירה ובטחון</v>
          </cell>
          <cell r="J551">
            <v>0</v>
          </cell>
          <cell r="K551">
            <v>0</v>
          </cell>
          <cell r="L551">
            <v>1722100410</v>
          </cell>
        </row>
        <row r="552">
          <cell r="C552">
            <v>152</v>
          </cell>
          <cell r="G552">
            <v>72</v>
          </cell>
          <cell r="I552" t="str">
            <v>שמירה ובטחון</v>
          </cell>
          <cell r="J552">
            <v>0</v>
          </cell>
          <cell r="K552">
            <v>0</v>
          </cell>
          <cell r="L552">
            <v>1722100510</v>
          </cell>
        </row>
        <row r="553">
          <cell r="C553">
            <v>152</v>
          </cell>
          <cell r="G553">
            <v>72</v>
          </cell>
          <cell r="I553" t="str">
            <v>שמירה ובטחון</v>
          </cell>
          <cell r="J553">
            <v>0</v>
          </cell>
          <cell r="K553">
            <v>0</v>
          </cell>
          <cell r="L553">
            <v>1722100541</v>
          </cell>
        </row>
        <row r="554">
          <cell r="C554">
            <v>152</v>
          </cell>
          <cell r="G554">
            <v>72</v>
          </cell>
          <cell r="I554" t="str">
            <v>שמירה ובטחון</v>
          </cell>
          <cell r="J554">
            <v>0</v>
          </cell>
          <cell r="K554">
            <v>0</v>
          </cell>
          <cell r="L554">
            <v>1722100720</v>
          </cell>
        </row>
        <row r="555">
          <cell r="C555">
            <v>152</v>
          </cell>
          <cell r="G555">
            <v>72</v>
          </cell>
          <cell r="I555" t="str">
            <v>שמירה ובטחון</v>
          </cell>
          <cell r="J555">
            <v>0</v>
          </cell>
          <cell r="K555">
            <v>0</v>
          </cell>
          <cell r="L555">
            <v>1723000523</v>
          </cell>
        </row>
        <row r="556">
          <cell r="C556">
            <v>152</v>
          </cell>
          <cell r="G556">
            <v>72</v>
          </cell>
          <cell r="I556" t="str">
            <v>שמירה ובטחון</v>
          </cell>
          <cell r="J556">
            <v>0</v>
          </cell>
          <cell r="K556">
            <v>0</v>
          </cell>
          <cell r="L556">
            <v>1723000540</v>
          </cell>
        </row>
        <row r="557">
          <cell r="C557">
            <v>152</v>
          </cell>
          <cell r="G557">
            <v>72</v>
          </cell>
          <cell r="I557" t="str">
            <v>שמירה ובטחון</v>
          </cell>
          <cell r="J557">
            <v>0</v>
          </cell>
          <cell r="K557">
            <v>0</v>
          </cell>
          <cell r="L557">
            <v>1723000541</v>
          </cell>
        </row>
        <row r="558">
          <cell r="C558">
            <v>152</v>
          </cell>
          <cell r="G558">
            <v>72</v>
          </cell>
          <cell r="I558" t="str">
            <v>שמירה ובטחון</v>
          </cell>
          <cell r="J558">
            <v>0</v>
          </cell>
          <cell r="K558">
            <v>0</v>
          </cell>
          <cell r="L558">
            <v>1723000550</v>
          </cell>
        </row>
        <row r="559">
          <cell r="C559">
            <v>152</v>
          </cell>
          <cell r="G559">
            <v>72</v>
          </cell>
          <cell r="I559" t="str">
            <v>שמירה ובטחון</v>
          </cell>
          <cell r="J559">
            <v>0</v>
          </cell>
          <cell r="K559">
            <v>0</v>
          </cell>
          <cell r="L559">
            <v>1723000735</v>
          </cell>
        </row>
        <row r="560">
          <cell r="C560">
            <v>152</v>
          </cell>
          <cell r="G560">
            <v>72</v>
          </cell>
          <cell r="I560" t="str">
            <v>שמירה ובטחון</v>
          </cell>
          <cell r="J560">
            <v>0</v>
          </cell>
          <cell r="K560">
            <v>0</v>
          </cell>
          <cell r="L560">
            <v>1723000830</v>
          </cell>
        </row>
        <row r="561">
          <cell r="C561">
            <v>152</v>
          </cell>
          <cell r="G561">
            <v>72</v>
          </cell>
          <cell r="I561" t="str">
            <v>שמירה ובטחון</v>
          </cell>
          <cell r="J561">
            <v>0</v>
          </cell>
          <cell r="K561">
            <v>0</v>
          </cell>
          <cell r="L561">
            <v>1723100830</v>
          </cell>
        </row>
        <row r="562">
          <cell r="C562">
            <v>152</v>
          </cell>
          <cell r="G562">
            <v>72</v>
          </cell>
          <cell r="I562" t="str">
            <v>שמירה ובטחון</v>
          </cell>
          <cell r="J562">
            <v>0</v>
          </cell>
          <cell r="K562">
            <v>0</v>
          </cell>
          <cell r="L562">
            <v>1724000750</v>
          </cell>
        </row>
        <row r="563">
          <cell r="C563">
            <v>152</v>
          </cell>
          <cell r="G563">
            <v>72</v>
          </cell>
          <cell r="I563" t="str">
            <v>שמירה ובטחון</v>
          </cell>
          <cell r="J563">
            <v>0</v>
          </cell>
          <cell r="K563">
            <v>0</v>
          </cell>
          <cell r="L563">
            <v>1724000830</v>
          </cell>
        </row>
        <row r="564">
          <cell r="C564">
            <v>152</v>
          </cell>
          <cell r="G564">
            <v>72</v>
          </cell>
          <cell r="I564" t="str">
            <v>שמירה ובטחון</v>
          </cell>
          <cell r="J564">
            <v>0</v>
          </cell>
          <cell r="K564">
            <v>0</v>
          </cell>
          <cell r="L564">
            <v>1724500750</v>
          </cell>
        </row>
        <row r="565">
          <cell r="C565">
            <v>152</v>
          </cell>
          <cell r="G565">
            <v>72</v>
          </cell>
          <cell r="I565" t="str">
            <v>שמירה ובטחון</v>
          </cell>
          <cell r="J565">
            <v>0</v>
          </cell>
          <cell r="K565">
            <v>0</v>
          </cell>
          <cell r="L565">
            <v>1724501750</v>
          </cell>
        </row>
        <row r="566">
          <cell r="C566">
            <v>152</v>
          </cell>
          <cell r="G566">
            <v>72</v>
          </cell>
          <cell r="I566" t="str">
            <v>שמירה ובטחון</v>
          </cell>
          <cell r="J566">
            <v>0</v>
          </cell>
          <cell r="K566">
            <v>0</v>
          </cell>
          <cell r="L566">
            <v>1725000750</v>
          </cell>
        </row>
        <row r="567">
          <cell r="C567">
            <v>152</v>
          </cell>
          <cell r="G567">
            <v>83</v>
          </cell>
          <cell r="I567" t="str">
            <v>בריאות</v>
          </cell>
          <cell r="J567">
            <v>0</v>
          </cell>
          <cell r="K567">
            <v>0</v>
          </cell>
          <cell r="L567">
            <v>1832000830</v>
          </cell>
        </row>
        <row r="568">
          <cell r="C568">
            <v>152</v>
          </cell>
          <cell r="G568">
            <v>72</v>
          </cell>
          <cell r="I568" t="str">
            <v>שמירה ובטחון</v>
          </cell>
          <cell r="J568">
            <v>0</v>
          </cell>
          <cell r="K568">
            <v>0</v>
          </cell>
          <cell r="L568">
            <v>1726200810</v>
          </cell>
        </row>
        <row r="569">
          <cell r="C569">
            <v>152</v>
          </cell>
          <cell r="G569">
            <v>72</v>
          </cell>
          <cell r="I569" t="str">
            <v>שמירה ובטחון</v>
          </cell>
          <cell r="J569">
            <v>0</v>
          </cell>
          <cell r="K569">
            <v>0</v>
          </cell>
          <cell r="L569">
            <v>1729000810</v>
          </cell>
        </row>
        <row r="570">
          <cell r="C570">
            <v>151</v>
          </cell>
          <cell r="G570">
            <v>73</v>
          </cell>
          <cell r="I570" t="str">
            <v>תכנון ובנין עיר</v>
          </cell>
          <cell r="J570">
            <v>0</v>
          </cell>
          <cell r="K570">
            <v>0</v>
          </cell>
          <cell r="L570">
            <v>1731000110</v>
          </cell>
        </row>
        <row r="571">
          <cell r="C571">
            <v>151</v>
          </cell>
          <cell r="G571">
            <v>73</v>
          </cell>
          <cell r="I571" t="str">
            <v>תכנון ובנין עיר</v>
          </cell>
          <cell r="J571">
            <v>0</v>
          </cell>
          <cell r="K571">
            <v>0</v>
          </cell>
          <cell r="L571">
            <v>1731000350</v>
          </cell>
        </row>
        <row r="572">
          <cell r="C572">
            <v>151</v>
          </cell>
          <cell r="G572">
            <v>73</v>
          </cell>
          <cell r="I572" t="str">
            <v>תכנון ובנין עיר</v>
          </cell>
          <cell r="J572">
            <v>0</v>
          </cell>
          <cell r="K572">
            <v>0</v>
          </cell>
          <cell r="L572">
            <v>1731000399</v>
          </cell>
        </row>
        <row r="573">
          <cell r="C573">
            <v>152</v>
          </cell>
          <cell r="G573">
            <v>73</v>
          </cell>
          <cell r="I573" t="str">
            <v>תכנון ובנין עיר</v>
          </cell>
          <cell r="J573">
            <v>0</v>
          </cell>
          <cell r="K573">
            <v>0</v>
          </cell>
          <cell r="L573">
            <v>1731000410</v>
          </cell>
        </row>
        <row r="574">
          <cell r="C574">
            <v>152</v>
          </cell>
          <cell r="G574">
            <v>73</v>
          </cell>
          <cell r="I574" t="str">
            <v>תכנון ובנין עיר</v>
          </cell>
          <cell r="J574">
            <v>0</v>
          </cell>
          <cell r="K574">
            <v>0</v>
          </cell>
          <cell r="L574">
            <v>1731000450</v>
          </cell>
        </row>
        <row r="575">
          <cell r="C575">
            <v>152</v>
          </cell>
          <cell r="G575">
            <v>73</v>
          </cell>
          <cell r="I575" t="str">
            <v>תכנון ובנין עיר</v>
          </cell>
          <cell r="J575">
            <v>0</v>
          </cell>
          <cell r="K575">
            <v>0</v>
          </cell>
          <cell r="L575">
            <v>1731000510</v>
          </cell>
        </row>
        <row r="576">
          <cell r="C576">
            <v>152</v>
          </cell>
          <cell r="G576">
            <v>73</v>
          </cell>
          <cell r="I576" t="str">
            <v>תכנון ובנין עיר</v>
          </cell>
          <cell r="J576">
            <v>0</v>
          </cell>
          <cell r="K576">
            <v>0</v>
          </cell>
          <cell r="L576">
            <v>1731000540</v>
          </cell>
        </row>
        <row r="577">
          <cell r="C577">
            <v>152</v>
          </cell>
          <cell r="G577">
            <v>73</v>
          </cell>
          <cell r="I577" t="str">
            <v>תכנון ובנין עיר</v>
          </cell>
          <cell r="J577">
            <v>0</v>
          </cell>
          <cell r="K577">
            <v>0</v>
          </cell>
          <cell r="L577">
            <v>1731000541</v>
          </cell>
        </row>
        <row r="578">
          <cell r="C578">
            <v>152</v>
          </cell>
          <cell r="G578">
            <v>73</v>
          </cell>
          <cell r="I578" t="str">
            <v>תכנון ובנין עיר</v>
          </cell>
          <cell r="J578">
            <v>0</v>
          </cell>
          <cell r="K578">
            <v>0</v>
          </cell>
          <cell r="L578">
            <v>1731000720</v>
          </cell>
        </row>
        <row r="579">
          <cell r="C579">
            <v>152</v>
          </cell>
          <cell r="G579">
            <v>73</v>
          </cell>
          <cell r="I579" t="str">
            <v>תכנון ובנין עיר</v>
          </cell>
          <cell r="J579">
            <v>0</v>
          </cell>
          <cell r="K579">
            <v>0</v>
          </cell>
          <cell r="L579">
            <v>1731000750</v>
          </cell>
        </row>
        <row r="580">
          <cell r="C580">
            <v>152</v>
          </cell>
          <cell r="G580">
            <v>73</v>
          </cell>
          <cell r="I580" t="str">
            <v>תכנון ובנין עיר</v>
          </cell>
          <cell r="J580">
            <v>0</v>
          </cell>
          <cell r="K580">
            <v>0</v>
          </cell>
          <cell r="L580">
            <v>1731000780</v>
          </cell>
        </row>
        <row r="581">
          <cell r="C581">
            <v>152</v>
          </cell>
          <cell r="G581">
            <v>73</v>
          </cell>
          <cell r="I581" t="str">
            <v>תכנון ובנין עיר</v>
          </cell>
          <cell r="J581">
            <v>0</v>
          </cell>
          <cell r="K581">
            <v>0</v>
          </cell>
          <cell r="L581">
            <v>1731100410</v>
          </cell>
        </row>
        <row r="582">
          <cell r="C582">
            <v>152</v>
          </cell>
          <cell r="G582">
            <v>73</v>
          </cell>
          <cell r="I582" t="str">
            <v>תכנון ובנין עיר</v>
          </cell>
          <cell r="J582">
            <v>0</v>
          </cell>
          <cell r="K582">
            <v>0</v>
          </cell>
          <cell r="L582">
            <v>1731100750</v>
          </cell>
        </row>
        <row r="583">
          <cell r="C583">
            <v>152</v>
          </cell>
          <cell r="G583">
            <v>73</v>
          </cell>
          <cell r="I583" t="str">
            <v>תכנון ובנין עיר</v>
          </cell>
          <cell r="J583">
            <v>0</v>
          </cell>
          <cell r="K583">
            <v>0</v>
          </cell>
          <cell r="L583">
            <v>1732000550</v>
          </cell>
        </row>
        <row r="584">
          <cell r="C584">
            <v>152</v>
          </cell>
          <cell r="G584">
            <v>73</v>
          </cell>
          <cell r="I584" t="str">
            <v>תכנון ובנין עיר</v>
          </cell>
          <cell r="J584">
            <v>0</v>
          </cell>
          <cell r="K584">
            <v>0</v>
          </cell>
          <cell r="L584">
            <v>1732000750</v>
          </cell>
        </row>
        <row r="585">
          <cell r="C585">
            <v>152</v>
          </cell>
          <cell r="G585">
            <v>73</v>
          </cell>
          <cell r="I585" t="str">
            <v>תכנון ובנין עיר</v>
          </cell>
          <cell r="J585">
            <v>0</v>
          </cell>
          <cell r="K585">
            <v>0</v>
          </cell>
          <cell r="L585">
            <v>1733000541</v>
          </cell>
        </row>
        <row r="586">
          <cell r="C586">
            <v>152</v>
          </cell>
          <cell r="G586">
            <v>73</v>
          </cell>
          <cell r="I586" t="str">
            <v>תכנון ובנין עיר</v>
          </cell>
          <cell r="J586">
            <v>0</v>
          </cell>
          <cell r="K586">
            <v>0</v>
          </cell>
          <cell r="L586">
            <v>1733100830</v>
          </cell>
        </row>
        <row r="587">
          <cell r="C587">
            <v>152</v>
          </cell>
          <cell r="G587">
            <v>73</v>
          </cell>
          <cell r="I587" t="str">
            <v>תכנון ובנין עיר</v>
          </cell>
          <cell r="J587">
            <v>0</v>
          </cell>
          <cell r="K587">
            <v>0</v>
          </cell>
          <cell r="L587">
            <v>1733200750</v>
          </cell>
        </row>
        <row r="588">
          <cell r="C588">
            <v>152</v>
          </cell>
          <cell r="G588">
            <v>73</v>
          </cell>
          <cell r="I588" t="str">
            <v>תכנון ובנין עיר</v>
          </cell>
          <cell r="J588">
            <v>0</v>
          </cell>
          <cell r="K588">
            <v>0</v>
          </cell>
          <cell r="L588">
            <v>1733250750</v>
          </cell>
        </row>
        <row r="589">
          <cell r="C589">
            <v>152</v>
          </cell>
          <cell r="G589">
            <v>73</v>
          </cell>
          <cell r="I589" t="str">
            <v>תכנון ובנין עיר</v>
          </cell>
          <cell r="J589">
            <v>0</v>
          </cell>
          <cell r="K589">
            <v>0</v>
          </cell>
          <cell r="L589">
            <v>1733400830</v>
          </cell>
        </row>
        <row r="590">
          <cell r="C590">
            <v>152</v>
          </cell>
          <cell r="G590">
            <v>73</v>
          </cell>
          <cell r="I590" t="str">
            <v>תכנון ובנין עיר</v>
          </cell>
          <cell r="J590">
            <v>0</v>
          </cell>
          <cell r="K590">
            <v>0</v>
          </cell>
          <cell r="L590">
            <v>1733600750</v>
          </cell>
        </row>
        <row r="591">
          <cell r="C591">
            <v>152</v>
          </cell>
          <cell r="G591">
            <v>74</v>
          </cell>
          <cell r="I591" t="str">
            <v>נכסים ציבוריים</v>
          </cell>
          <cell r="J591">
            <v>0</v>
          </cell>
          <cell r="K591">
            <v>0</v>
          </cell>
          <cell r="L591">
            <v>1740000750</v>
          </cell>
        </row>
        <row r="592">
          <cell r="C592">
            <v>151</v>
          </cell>
          <cell r="G592">
            <v>74</v>
          </cell>
          <cell r="I592" t="str">
            <v>נכסים ציבוריים</v>
          </cell>
          <cell r="J592">
            <v>0</v>
          </cell>
          <cell r="K592">
            <v>0</v>
          </cell>
          <cell r="L592">
            <v>1741000110</v>
          </cell>
        </row>
        <row r="593">
          <cell r="C593">
            <v>152</v>
          </cell>
          <cell r="G593">
            <v>74</v>
          </cell>
          <cell r="I593" t="str">
            <v>נכסים ציבוריים</v>
          </cell>
          <cell r="J593">
            <v>0</v>
          </cell>
          <cell r="K593">
            <v>0</v>
          </cell>
          <cell r="L593">
            <v>1741000540</v>
          </cell>
        </row>
        <row r="594">
          <cell r="C594">
            <v>152</v>
          </cell>
          <cell r="G594">
            <v>74</v>
          </cell>
          <cell r="I594" t="str">
            <v>נכסים ציבוריים</v>
          </cell>
          <cell r="J594">
            <v>0</v>
          </cell>
          <cell r="K594">
            <v>0</v>
          </cell>
          <cell r="L594">
            <v>1742000780</v>
          </cell>
        </row>
        <row r="595">
          <cell r="C595">
            <v>152</v>
          </cell>
          <cell r="G595">
            <v>74</v>
          </cell>
          <cell r="I595" t="str">
            <v>נכסים ציבוריים</v>
          </cell>
          <cell r="J595">
            <v>0</v>
          </cell>
          <cell r="K595">
            <v>0</v>
          </cell>
          <cell r="L595">
            <v>1742000920</v>
          </cell>
        </row>
        <row r="596">
          <cell r="C596">
            <v>152</v>
          </cell>
          <cell r="G596">
            <v>74</v>
          </cell>
          <cell r="I596" t="str">
            <v>נכסים ציבוריים</v>
          </cell>
          <cell r="J596">
            <v>0</v>
          </cell>
          <cell r="K596">
            <v>0</v>
          </cell>
          <cell r="L596">
            <v>1742100810</v>
          </cell>
        </row>
        <row r="597">
          <cell r="C597">
            <v>151</v>
          </cell>
          <cell r="G597">
            <v>74</v>
          </cell>
          <cell r="I597" t="str">
            <v>נכסים ציבוריים</v>
          </cell>
          <cell r="J597">
            <v>0</v>
          </cell>
          <cell r="K597">
            <v>0</v>
          </cell>
          <cell r="L597">
            <v>1742200110</v>
          </cell>
        </row>
        <row r="598">
          <cell r="C598">
            <v>151</v>
          </cell>
          <cell r="G598">
            <v>74</v>
          </cell>
          <cell r="I598" t="str">
            <v>נכסים ציבוריים</v>
          </cell>
          <cell r="J598">
            <v>0</v>
          </cell>
          <cell r="K598">
            <v>0</v>
          </cell>
          <cell r="L598">
            <v>1742200210</v>
          </cell>
        </row>
        <row r="599">
          <cell r="C599">
            <v>151</v>
          </cell>
          <cell r="G599">
            <v>74</v>
          </cell>
          <cell r="I599" t="str">
            <v>נכסים ציבוריים</v>
          </cell>
          <cell r="J599">
            <v>0</v>
          </cell>
          <cell r="K599">
            <v>0</v>
          </cell>
          <cell r="L599">
            <v>1742200350</v>
          </cell>
        </row>
        <row r="600">
          <cell r="C600">
            <v>152</v>
          </cell>
          <cell r="G600">
            <v>74</v>
          </cell>
          <cell r="I600" t="str">
            <v>נכסים ציבוריים</v>
          </cell>
          <cell r="J600">
            <v>0</v>
          </cell>
          <cell r="K600">
            <v>0</v>
          </cell>
          <cell r="L600">
            <v>1742200541</v>
          </cell>
        </row>
        <row r="601">
          <cell r="C601">
            <v>152</v>
          </cell>
          <cell r="G601">
            <v>74</v>
          </cell>
          <cell r="I601" t="str">
            <v>נכסים ציבוריים</v>
          </cell>
          <cell r="J601">
            <v>0</v>
          </cell>
          <cell r="K601">
            <v>0</v>
          </cell>
          <cell r="L601">
            <v>1742200720</v>
          </cell>
        </row>
        <row r="602">
          <cell r="C602">
            <v>152</v>
          </cell>
          <cell r="G602">
            <v>74</v>
          </cell>
          <cell r="I602" t="str">
            <v>נכסים ציבוריים</v>
          </cell>
          <cell r="J602">
            <v>0</v>
          </cell>
          <cell r="K602">
            <v>0</v>
          </cell>
          <cell r="L602">
            <v>1742200750</v>
          </cell>
        </row>
        <row r="603">
          <cell r="C603">
            <v>152</v>
          </cell>
          <cell r="G603">
            <v>74</v>
          </cell>
          <cell r="I603" t="str">
            <v>נכסים ציבוריים</v>
          </cell>
          <cell r="J603">
            <v>0</v>
          </cell>
          <cell r="K603">
            <v>0</v>
          </cell>
          <cell r="L603">
            <v>1742200780</v>
          </cell>
        </row>
        <row r="604">
          <cell r="C604">
            <v>152</v>
          </cell>
          <cell r="G604">
            <v>74</v>
          </cell>
          <cell r="I604" t="str">
            <v>נכסים ציבוריים</v>
          </cell>
          <cell r="J604">
            <v>0</v>
          </cell>
          <cell r="K604">
            <v>0</v>
          </cell>
          <cell r="L604">
            <v>1742200810</v>
          </cell>
        </row>
        <row r="605">
          <cell r="C605">
            <v>152</v>
          </cell>
          <cell r="G605">
            <v>74</v>
          </cell>
          <cell r="I605" t="str">
            <v>נכסים ציבוריים</v>
          </cell>
          <cell r="J605">
            <v>0</v>
          </cell>
          <cell r="K605">
            <v>0</v>
          </cell>
          <cell r="L605">
            <v>1742300810</v>
          </cell>
        </row>
        <row r="606">
          <cell r="C606">
            <v>152</v>
          </cell>
          <cell r="G606">
            <v>74</v>
          </cell>
          <cell r="I606" t="str">
            <v>נכסים ציבוריים</v>
          </cell>
          <cell r="J606">
            <v>0</v>
          </cell>
          <cell r="K606">
            <v>0</v>
          </cell>
          <cell r="L606">
            <v>1742400810</v>
          </cell>
        </row>
        <row r="607">
          <cell r="C607">
            <v>152</v>
          </cell>
          <cell r="G607">
            <v>74</v>
          </cell>
          <cell r="I607" t="str">
            <v>נכסים ציבוריים</v>
          </cell>
          <cell r="J607">
            <v>0</v>
          </cell>
          <cell r="K607">
            <v>0</v>
          </cell>
          <cell r="L607">
            <v>1743000430</v>
          </cell>
        </row>
        <row r="608">
          <cell r="C608">
            <v>152</v>
          </cell>
          <cell r="G608">
            <v>74</v>
          </cell>
          <cell r="I608" t="str">
            <v>נכסים ציבוריים</v>
          </cell>
          <cell r="J608">
            <v>0</v>
          </cell>
          <cell r="K608">
            <v>0</v>
          </cell>
          <cell r="L608">
            <v>1743000432</v>
          </cell>
        </row>
        <row r="609">
          <cell r="C609">
            <v>152</v>
          </cell>
          <cell r="G609">
            <v>74</v>
          </cell>
          <cell r="I609" t="str">
            <v>נכסים ציבוריים</v>
          </cell>
          <cell r="J609">
            <v>0</v>
          </cell>
          <cell r="K609">
            <v>0</v>
          </cell>
          <cell r="L609">
            <v>1743000720</v>
          </cell>
        </row>
        <row r="610">
          <cell r="C610">
            <v>152</v>
          </cell>
          <cell r="G610">
            <v>74</v>
          </cell>
          <cell r="I610" t="str">
            <v>נכסים ציבוריים</v>
          </cell>
          <cell r="J610">
            <v>0</v>
          </cell>
          <cell r="K610">
            <v>0</v>
          </cell>
          <cell r="L610">
            <v>1743000750</v>
          </cell>
        </row>
        <row r="611">
          <cell r="C611">
            <v>152</v>
          </cell>
          <cell r="G611">
            <v>74</v>
          </cell>
          <cell r="I611" t="str">
            <v>נכסים ציבוריים</v>
          </cell>
          <cell r="J611">
            <v>0</v>
          </cell>
          <cell r="K611">
            <v>0</v>
          </cell>
          <cell r="L611">
            <v>1743000770</v>
          </cell>
        </row>
        <row r="612">
          <cell r="C612">
            <v>152</v>
          </cell>
          <cell r="G612">
            <v>74</v>
          </cell>
          <cell r="I612" t="str">
            <v>נכסים ציבוריים</v>
          </cell>
          <cell r="J612">
            <v>0</v>
          </cell>
          <cell r="K612">
            <v>0</v>
          </cell>
          <cell r="L612">
            <v>1743100420</v>
          </cell>
        </row>
        <row r="613">
          <cell r="C613">
            <v>152</v>
          </cell>
          <cell r="G613">
            <v>74</v>
          </cell>
          <cell r="I613" t="str">
            <v>נכסים ציבוריים</v>
          </cell>
          <cell r="J613">
            <v>0</v>
          </cell>
          <cell r="K613">
            <v>0</v>
          </cell>
          <cell r="L613">
            <v>1743100750</v>
          </cell>
        </row>
        <row r="614">
          <cell r="C614">
            <v>152</v>
          </cell>
          <cell r="G614">
            <v>74</v>
          </cell>
          <cell r="I614" t="str">
            <v>נכסים ציבוריים</v>
          </cell>
          <cell r="J614">
            <v>0</v>
          </cell>
          <cell r="K614">
            <v>0</v>
          </cell>
          <cell r="L614">
            <v>1744000541</v>
          </cell>
        </row>
        <row r="615">
          <cell r="C615">
            <v>152</v>
          </cell>
          <cell r="G615">
            <v>74</v>
          </cell>
          <cell r="I615" t="str">
            <v>נכסים ציבוריים</v>
          </cell>
          <cell r="J615">
            <v>0</v>
          </cell>
          <cell r="K615">
            <v>0</v>
          </cell>
          <cell r="L615">
            <v>1744000720</v>
          </cell>
        </row>
        <row r="616">
          <cell r="C616">
            <v>152</v>
          </cell>
          <cell r="G616">
            <v>74</v>
          </cell>
          <cell r="I616" t="str">
            <v>נכסים ציבוריים</v>
          </cell>
          <cell r="J616">
            <v>0</v>
          </cell>
          <cell r="K616">
            <v>0</v>
          </cell>
          <cell r="L616">
            <v>1744000721</v>
          </cell>
        </row>
        <row r="617">
          <cell r="C617">
            <v>152</v>
          </cell>
          <cell r="G617">
            <v>74</v>
          </cell>
          <cell r="I617" t="str">
            <v>נכסים ציבוריים</v>
          </cell>
          <cell r="J617">
            <v>0</v>
          </cell>
          <cell r="K617">
            <v>0</v>
          </cell>
          <cell r="L617">
            <v>1744000750</v>
          </cell>
        </row>
        <row r="618">
          <cell r="C618">
            <v>152</v>
          </cell>
          <cell r="G618">
            <v>74</v>
          </cell>
          <cell r="I618" t="str">
            <v>נכסים ציבוריים</v>
          </cell>
          <cell r="J618">
            <v>0</v>
          </cell>
          <cell r="K618">
            <v>0</v>
          </cell>
          <cell r="L618">
            <v>1744000780</v>
          </cell>
        </row>
        <row r="619">
          <cell r="C619">
            <v>151</v>
          </cell>
          <cell r="G619">
            <v>74</v>
          </cell>
          <cell r="I619" t="str">
            <v>נכסים ציבוריים</v>
          </cell>
          <cell r="J619">
            <v>0</v>
          </cell>
          <cell r="K619">
            <v>0</v>
          </cell>
          <cell r="L619">
            <v>1744500110</v>
          </cell>
        </row>
        <row r="620">
          <cell r="C620">
            <v>151</v>
          </cell>
          <cell r="G620">
            <v>74</v>
          </cell>
          <cell r="I620" t="str">
            <v>נכסים ציבוריים</v>
          </cell>
          <cell r="J620">
            <v>0</v>
          </cell>
          <cell r="K620">
            <v>0</v>
          </cell>
          <cell r="L620">
            <v>1744500210</v>
          </cell>
        </row>
        <row r="621">
          <cell r="C621">
            <v>151</v>
          </cell>
          <cell r="G621">
            <v>74</v>
          </cell>
          <cell r="I621" t="str">
            <v>נכסים ציבוריים</v>
          </cell>
          <cell r="J621">
            <v>0</v>
          </cell>
          <cell r="K621">
            <v>0</v>
          </cell>
          <cell r="L621">
            <v>1744500350</v>
          </cell>
        </row>
        <row r="622">
          <cell r="C622">
            <v>152</v>
          </cell>
          <cell r="G622">
            <v>74</v>
          </cell>
          <cell r="I622" t="str">
            <v>נכסים ציבוריים</v>
          </cell>
          <cell r="J622">
            <v>0</v>
          </cell>
          <cell r="K622">
            <v>0</v>
          </cell>
          <cell r="L622">
            <v>1745000750</v>
          </cell>
        </row>
        <row r="623">
          <cell r="C623">
            <v>152</v>
          </cell>
          <cell r="G623">
            <v>74</v>
          </cell>
          <cell r="I623" t="str">
            <v>נכסים ציבוריים</v>
          </cell>
          <cell r="J623">
            <v>0</v>
          </cell>
          <cell r="K623">
            <v>0</v>
          </cell>
          <cell r="L623">
            <v>1745000830</v>
          </cell>
        </row>
        <row r="624">
          <cell r="C624">
            <v>152</v>
          </cell>
          <cell r="G624">
            <v>74</v>
          </cell>
          <cell r="I624" t="str">
            <v>נכסים ציבוריים</v>
          </cell>
          <cell r="J624">
            <v>0</v>
          </cell>
          <cell r="K624">
            <v>0</v>
          </cell>
          <cell r="L624">
            <v>1745100810</v>
          </cell>
        </row>
        <row r="625">
          <cell r="C625">
            <v>152</v>
          </cell>
          <cell r="G625">
            <v>74</v>
          </cell>
          <cell r="I625" t="str">
            <v>נכסים ציבוריים</v>
          </cell>
          <cell r="J625">
            <v>0</v>
          </cell>
          <cell r="K625">
            <v>0</v>
          </cell>
          <cell r="L625">
            <v>1746000750</v>
          </cell>
        </row>
        <row r="626">
          <cell r="C626">
            <v>152</v>
          </cell>
          <cell r="G626">
            <v>74</v>
          </cell>
          <cell r="I626" t="str">
            <v>נכסים ציבוריים</v>
          </cell>
          <cell r="J626">
            <v>0</v>
          </cell>
          <cell r="K626">
            <v>0</v>
          </cell>
          <cell r="L626">
            <v>1746000780</v>
          </cell>
        </row>
        <row r="627">
          <cell r="C627">
            <v>151</v>
          </cell>
          <cell r="G627">
            <v>74</v>
          </cell>
          <cell r="I627" t="str">
            <v>נכסים ציבוריים</v>
          </cell>
          <cell r="J627">
            <v>0</v>
          </cell>
          <cell r="L627">
            <v>1747000110</v>
          </cell>
        </row>
        <row r="628">
          <cell r="C628">
            <v>152</v>
          </cell>
          <cell r="G628">
            <v>74</v>
          </cell>
          <cell r="I628" t="str">
            <v>נכסים ציבוריים</v>
          </cell>
          <cell r="J628">
            <v>0</v>
          </cell>
          <cell r="L628">
            <v>1747000750</v>
          </cell>
        </row>
        <row r="629">
          <cell r="C629">
            <v>152</v>
          </cell>
          <cell r="G629">
            <v>82</v>
          </cell>
          <cell r="I629" t="str">
            <v>תרבות</v>
          </cell>
          <cell r="J629">
            <v>0</v>
          </cell>
          <cell r="L629">
            <v>1821100750</v>
          </cell>
        </row>
        <row r="630">
          <cell r="C630">
            <v>152</v>
          </cell>
          <cell r="G630">
            <v>74</v>
          </cell>
          <cell r="I630" t="str">
            <v>נכסים ציבוריים</v>
          </cell>
          <cell r="J630">
            <v>0</v>
          </cell>
          <cell r="K630">
            <v>0</v>
          </cell>
          <cell r="L630">
            <v>1747001780</v>
          </cell>
        </row>
        <row r="631">
          <cell r="C631">
            <v>152</v>
          </cell>
          <cell r="G631">
            <v>74</v>
          </cell>
          <cell r="I631" t="str">
            <v>נכסים ציבוריים</v>
          </cell>
          <cell r="J631">
            <v>0</v>
          </cell>
          <cell r="K631">
            <v>0</v>
          </cell>
          <cell r="L631">
            <v>1747002780</v>
          </cell>
        </row>
        <row r="632">
          <cell r="C632">
            <v>152</v>
          </cell>
          <cell r="G632">
            <v>74</v>
          </cell>
          <cell r="I632" t="str">
            <v>נכסים ציבוריים</v>
          </cell>
          <cell r="J632">
            <v>0</v>
          </cell>
          <cell r="K632">
            <v>0</v>
          </cell>
          <cell r="L632">
            <v>1747003780</v>
          </cell>
        </row>
        <row r="633">
          <cell r="C633">
            <v>152</v>
          </cell>
          <cell r="G633">
            <v>74</v>
          </cell>
          <cell r="I633" t="str">
            <v>נכסים ציבוריים</v>
          </cell>
          <cell r="J633">
            <v>0</v>
          </cell>
          <cell r="K633">
            <v>0</v>
          </cell>
          <cell r="L633">
            <v>1747004780</v>
          </cell>
        </row>
        <row r="634">
          <cell r="C634">
            <v>152</v>
          </cell>
          <cell r="G634">
            <v>74</v>
          </cell>
          <cell r="I634" t="str">
            <v>נכסים ציבוריים</v>
          </cell>
          <cell r="J634">
            <v>0</v>
          </cell>
          <cell r="K634">
            <v>0</v>
          </cell>
          <cell r="L634">
            <v>1747005780</v>
          </cell>
        </row>
        <row r="635">
          <cell r="C635">
            <v>152</v>
          </cell>
          <cell r="G635">
            <v>74</v>
          </cell>
          <cell r="I635" t="str">
            <v>נכסים ציבוריים</v>
          </cell>
          <cell r="J635">
            <v>0</v>
          </cell>
          <cell r="K635">
            <v>0</v>
          </cell>
          <cell r="L635">
            <v>1748000430</v>
          </cell>
        </row>
        <row r="636">
          <cell r="C636">
            <v>152</v>
          </cell>
          <cell r="G636">
            <v>74</v>
          </cell>
          <cell r="I636" t="str">
            <v>נכסים ציבוריים</v>
          </cell>
          <cell r="J636">
            <v>0</v>
          </cell>
          <cell r="K636">
            <v>0</v>
          </cell>
          <cell r="L636">
            <v>1748000432</v>
          </cell>
        </row>
        <row r="637">
          <cell r="C637">
            <v>152</v>
          </cell>
          <cell r="G637">
            <v>74</v>
          </cell>
          <cell r="I637" t="str">
            <v>נכסים ציבוריים</v>
          </cell>
          <cell r="J637">
            <v>0</v>
          </cell>
          <cell r="K637">
            <v>0</v>
          </cell>
          <cell r="L637">
            <v>1748000720</v>
          </cell>
        </row>
        <row r="638">
          <cell r="C638">
            <v>152</v>
          </cell>
          <cell r="G638">
            <v>74</v>
          </cell>
          <cell r="I638" t="str">
            <v>נכסים ציבוריים</v>
          </cell>
          <cell r="J638">
            <v>0</v>
          </cell>
          <cell r="K638">
            <v>0</v>
          </cell>
          <cell r="L638">
            <v>1748000750</v>
          </cell>
        </row>
        <row r="639">
          <cell r="C639">
            <v>152</v>
          </cell>
          <cell r="G639">
            <v>74</v>
          </cell>
          <cell r="I639" t="str">
            <v>נכסים ציבוריים</v>
          </cell>
          <cell r="J639">
            <v>0</v>
          </cell>
          <cell r="K639">
            <v>0</v>
          </cell>
          <cell r="L639">
            <v>1749000730</v>
          </cell>
        </row>
        <row r="640">
          <cell r="C640">
            <v>152</v>
          </cell>
          <cell r="G640">
            <v>74</v>
          </cell>
          <cell r="I640" t="str">
            <v>נכסים ציבוריים</v>
          </cell>
          <cell r="J640">
            <v>0</v>
          </cell>
          <cell r="K640">
            <v>0</v>
          </cell>
          <cell r="L640">
            <v>1749000735</v>
          </cell>
        </row>
        <row r="641">
          <cell r="C641">
            <v>152</v>
          </cell>
          <cell r="G641">
            <v>74</v>
          </cell>
          <cell r="I641" t="str">
            <v>נכסים ציבוריים</v>
          </cell>
          <cell r="J641">
            <v>0</v>
          </cell>
          <cell r="K641">
            <v>0</v>
          </cell>
          <cell r="L641">
            <v>1749000910</v>
          </cell>
        </row>
        <row r="642">
          <cell r="C642">
            <v>152</v>
          </cell>
          <cell r="G642">
            <v>74</v>
          </cell>
          <cell r="I642" t="str">
            <v>נכסים ציבוריים</v>
          </cell>
          <cell r="J642">
            <v>0</v>
          </cell>
          <cell r="K642">
            <v>0</v>
          </cell>
          <cell r="L642">
            <v>1749001735</v>
          </cell>
        </row>
        <row r="643">
          <cell r="C643">
            <v>152</v>
          </cell>
          <cell r="G643">
            <v>74</v>
          </cell>
          <cell r="I643" t="str">
            <v>נכסים ציבוריים</v>
          </cell>
          <cell r="J643">
            <v>0</v>
          </cell>
          <cell r="K643">
            <v>0</v>
          </cell>
          <cell r="L643">
            <v>1749100910</v>
          </cell>
        </row>
        <row r="644">
          <cell r="C644">
            <v>152</v>
          </cell>
          <cell r="G644">
            <v>74</v>
          </cell>
          <cell r="I644" t="str">
            <v>נכסים ציבוריים</v>
          </cell>
          <cell r="J644">
            <v>0</v>
          </cell>
          <cell r="K644">
            <v>0</v>
          </cell>
          <cell r="L644">
            <v>1749200910</v>
          </cell>
        </row>
        <row r="645">
          <cell r="C645">
            <v>152</v>
          </cell>
          <cell r="G645">
            <v>74</v>
          </cell>
          <cell r="I645" t="str">
            <v>נכסים ציבוריים</v>
          </cell>
          <cell r="J645">
            <v>0</v>
          </cell>
          <cell r="K645">
            <v>0</v>
          </cell>
          <cell r="L645">
            <v>1749300910</v>
          </cell>
        </row>
        <row r="646">
          <cell r="C646">
            <v>152</v>
          </cell>
          <cell r="G646">
            <v>74</v>
          </cell>
          <cell r="I646" t="str">
            <v>נכסים ציבוריים</v>
          </cell>
          <cell r="J646">
            <v>0</v>
          </cell>
          <cell r="K646">
            <v>0</v>
          </cell>
          <cell r="L646">
            <v>1749400910</v>
          </cell>
        </row>
        <row r="647">
          <cell r="C647">
            <v>152</v>
          </cell>
          <cell r="G647">
            <v>74</v>
          </cell>
          <cell r="I647" t="str">
            <v>נכסים ציבוריים</v>
          </cell>
          <cell r="J647">
            <v>0</v>
          </cell>
          <cell r="K647">
            <v>0</v>
          </cell>
          <cell r="L647">
            <v>1749500910</v>
          </cell>
        </row>
        <row r="648">
          <cell r="C648">
            <v>152</v>
          </cell>
          <cell r="G648">
            <v>74</v>
          </cell>
          <cell r="I648" t="str">
            <v>נכסים ציבוריים</v>
          </cell>
          <cell r="J648">
            <v>0</v>
          </cell>
          <cell r="K648">
            <v>0</v>
          </cell>
          <cell r="L648">
            <v>1749600910</v>
          </cell>
        </row>
        <row r="649">
          <cell r="C649">
            <v>152</v>
          </cell>
          <cell r="G649">
            <v>75</v>
          </cell>
          <cell r="I649" t="str">
            <v>חגיגות, מבצעים ואירועים</v>
          </cell>
          <cell r="J649">
            <v>0</v>
          </cell>
          <cell r="K649">
            <v>0</v>
          </cell>
          <cell r="L649">
            <v>1751000551</v>
          </cell>
        </row>
        <row r="650">
          <cell r="C650">
            <v>152</v>
          </cell>
          <cell r="G650">
            <v>75</v>
          </cell>
          <cell r="I650" t="str">
            <v>חגיגות, מבצעים ואירועים</v>
          </cell>
          <cell r="J650">
            <v>0</v>
          </cell>
          <cell r="K650">
            <v>0</v>
          </cell>
          <cell r="L650">
            <v>1751000720</v>
          </cell>
        </row>
        <row r="651">
          <cell r="C651">
            <v>152</v>
          </cell>
          <cell r="G651">
            <v>75</v>
          </cell>
          <cell r="I651" t="str">
            <v>חגיגות, מבצעים ואירועים</v>
          </cell>
          <cell r="J651">
            <v>0</v>
          </cell>
          <cell r="K651">
            <v>0</v>
          </cell>
          <cell r="L651">
            <v>1752000514</v>
          </cell>
        </row>
        <row r="652">
          <cell r="C652">
            <v>152</v>
          </cell>
          <cell r="G652">
            <v>76</v>
          </cell>
          <cell r="I652" t="str">
            <v>שירותים עירוניים שונים</v>
          </cell>
          <cell r="J652">
            <v>0</v>
          </cell>
          <cell r="K652">
            <v>0</v>
          </cell>
          <cell r="L652">
            <v>1761000735</v>
          </cell>
        </row>
        <row r="653">
          <cell r="C653">
            <v>152</v>
          </cell>
          <cell r="G653">
            <v>76</v>
          </cell>
          <cell r="I653" t="str">
            <v>שירותים עירוניים שונים</v>
          </cell>
          <cell r="J653">
            <v>0</v>
          </cell>
          <cell r="K653">
            <v>0</v>
          </cell>
          <cell r="L653">
            <v>1761000750</v>
          </cell>
        </row>
        <row r="654">
          <cell r="C654">
            <v>152</v>
          </cell>
          <cell r="G654">
            <v>76</v>
          </cell>
          <cell r="I654" t="str">
            <v>שירותים עירוניים שונים</v>
          </cell>
          <cell r="J654">
            <v>0</v>
          </cell>
          <cell r="K654">
            <v>0</v>
          </cell>
          <cell r="L654">
            <v>1767000440</v>
          </cell>
        </row>
        <row r="655">
          <cell r="C655">
            <v>151</v>
          </cell>
          <cell r="G655">
            <v>76</v>
          </cell>
          <cell r="I655" t="str">
            <v>שירותים עירוניים שונים</v>
          </cell>
          <cell r="J655">
            <v>0</v>
          </cell>
          <cell r="K655">
            <v>0</v>
          </cell>
          <cell r="L655">
            <v>1769000110</v>
          </cell>
        </row>
        <row r="656">
          <cell r="C656">
            <v>152</v>
          </cell>
          <cell r="G656">
            <v>77</v>
          </cell>
          <cell r="I656" t="str">
            <v>פיתוח כלכלי</v>
          </cell>
          <cell r="J656">
            <v>0</v>
          </cell>
          <cell r="K656">
            <v>0</v>
          </cell>
          <cell r="L656">
            <v>1771000521</v>
          </cell>
        </row>
        <row r="657">
          <cell r="C657">
            <v>152</v>
          </cell>
          <cell r="G657">
            <v>77</v>
          </cell>
          <cell r="I657" t="str">
            <v>פיתוח כלכלי</v>
          </cell>
          <cell r="J657">
            <v>0</v>
          </cell>
          <cell r="K657">
            <v>0</v>
          </cell>
          <cell r="L657">
            <v>1771000550</v>
          </cell>
        </row>
        <row r="658">
          <cell r="C658">
            <v>152</v>
          </cell>
          <cell r="G658">
            <v>77</v>
          </cell>
          <cell r="I658" t="str">
            <v>פיתוח כלכלי</v>
          </cell>
          <cell r="J658">
            <v>0</v>
          </cell>
          <cell r="K658">
            <v>0</v>
          </cell>
          <cell r="L658">
            <v>1772000550</v>
          </cell>
        </row>
        <row r="659">
          <cell r="C659">
            <v>152</v>
          </cell>
          <cell r="G659">
            <v>77</v>
          </cell>
          <cell r="I659" t="str">
            <v>פיתוח כלכלי</v>
          </cell>
          <cell r="J659">
            <v>0</v>
          </cell>
          <cell r="K659">
            <v>0</v>
          </cell>
          <cell r="L659">
            <v>1772000750</v>
          </cell>
        </row>
        <row r="660">
          <cell r="C660">
            <v>151</v>
          </cell>
          <cell r="G660">
            <v>78</v>
          </cell>
          <cell r="I660" t="str">
            <v>פיקוח עירוני</v>
          </cell>
          <cell r="J660">
            <v>0</v>
          </cell>
          <cell r="K660">
            <v>0</v>
          </cell>
          <cell r="L660">
            <v>1781000110</v>
          </cell>
        </row>
        <row r="661">
          <cell r="C661">
            <v>152</v>
          </cell>
          <cell r="G661">
            <v>78</v>
          </cell>
          <cell r="I661" t="str">
            <v>פיקוח עירוני</v>
          </cell>
          <cell r="J661">
            <v>0</v>
          </cell>
          <cell r="K661">
            <v>0</v>
          </cell>
          <cell r="L661">
            <v>1781000780</v>
          </cell>
        </row>
        <row r="662">
          <cell r="C662">
            <v>162</v>
          </cell>
          <cell r="G662">
            <v>81</v>
          </cell>
          <cell r="I662" t="str">
            <v>מינהל החינוך</v>
          </cell>
          <cell r="J662">
            <v>0</v>
          </cell>
          <cell r="K662">
            <v>0</v>
          </cell>
          <cell r="L662">
            <v>1811000410</v>
          </cell>
        </row>
        <row r="663">
          <cell r="C663">
            <v>162</v>
          </cell>
          <cell r="G663">
            <v>81</v>
          </cell>
          <cell r="I663" t="str">
            <v>מינהל החינוך</v>
          </cell>
          <cell r="J663">
            <v>0</v>
          </cell>
          <cell r="K663">
            <v>0</v>
          </cell>
          <cell r="L663">
            <v>1811000420</v>
          </cell>
        </row>
        <row r="664">
          <cell r="C664">
            <v>162</v>
          </cell>
          <cell r="G664">
            <v>81</v>
          </cell>
          <cell r="I664" t="str">
            <v>מינהל החינוך</v>
          </cell>
          <cell r="J664">
            <v>0</v>
          </cell>
          <cell r="K664">
            <v>0</v>
          </cell>
          <cell r="L664">
            <v>1811000430</v>
          </cell>
        </row>
        <row r="665">
          <cell r="C665">
            <v>162</v>
          </cell>
          <cell r="G665">
            <v>81</v>
          </cell>
          <cell r="I665" t="str">
            <v>מינהל החינוך</v>
          </cell>
          <cell r="J665">
            <v>0</v>
          </cell>
          <cell r="K665">
            <v>0</v>
          </cell>
          <cell r="L665">
            <v>1811000450</v>
          </cell>
        </row>
        <row r="666">
          <cell r="C666">
            <v>162</v>
          </cell>
          <cell r="G666">
            <v>81</v>
          </cell>
          <cell r="I666" t="str">
            <v>מינהל החינוך</v>
          </cell>
          <cell r="J666">
            <v>0</v>
          </cell>
          <cell r="K666">
            <v>0</v>
          </cell>
          <cell r="L666">
            <v>1811000470</v>
          </cell>
        </row>
        <row r="667">
          <cell r="C667">
            <v>162</v>
          </cell>
          <cell r="G667">
            <v>81</v>
          </cell>
          <cell r="I667" t="str">
            <v>מינהל החינוך</v>
          </cell>
          <cell r="J667">
            <v>0</v>
          </cell>
          <cell r="K667">
            <v>0</v>
          </cell>
          <cell r="L667">
            <v>1811000510</v>
          </cell>
        </row>
        <row r="668">
          <cell r="C668">
            <v>162</v>
          </cell>
          <cell r="G668">
            <v>81</v>
          </cell>
          <cell r="I668" t="str">
            <v>מינהל החינוך</v>
          </cell>
          <cell r="J668">
            <v>0</v>
          </cell>
          <cell r="K668">
            <v>0</v>
          </cell>
          <cell r="L668">
            <v>1811000521</v>
          </cell>
        </row>
        <row r="669">
          <cell r="C669">
            <v>162</v>
          </cell>
          <cell r="G669">
            <v>81</v>
          </cell>
          <cell r="I669" t="str">
            <v>מינהל החינוך</v>
          </cell>
          <cell r="J669">
            <v>0</v>
          </cell>
          <cell r="K669">
            <v>0</v>
          </cell>
          <cell r="L669">
            <v>1811000523</v>
          </cell>
        </row>
        <row r="670">
          <cell r="C670">
            <v>162</v>
          </cell>
          <cell r="G670">
            <v>81</v>
          </cell>
          <cell r="I670" t="str">
            <v>מינהל החינוך</v>
          </cell>
          <cell r="J670">
            <v>0</v>
          </cell>
          <cell r="K670">
            <v>0</v>
          </cell>
          <cell r="L670">
            <v>1811000540</v>
          </cell>
        </row>
        <row r="671">
          <cell r="C671">
            <v>162</v>
          </cell>
          <cell r="G671">
            <v>81</v>
          </cell>
          <cell r="I671" t="str">
            <v>מינהל החינוך</v>
          </cell>
          <cell r="J671">
            <v>0</v>
          </cell>
          <cell r="K671">
            <v>0</v>
          </cell>
          <cell r="L671">
            <v>1811000570</v>
          </cell>
        </row>
        <row r="672">
          <cell r="C672">
            <v>162</v>
          </cell>
          <cell r="G672">
            <v>81</v>
          </cell>
          <cell r="I672" t="str">
            <v>מינהל החינוך</v>
          </cell>
          <cell r="J672">
            <v>0</v>
          </cell>
          <cell r="K672">
            <v>0</v>
          </cell>
          <cell r="L672">
            <v>1811000750</v>
          </cell>
        </row>
        <row r="673">
          <cell r="C673">
            <v>162</v>
          </cell>
          <cell r="G673">
            <v>81</v>
          </cell>
          <cell r="I673" t="str">
            <v>מינהל החינוך</v>
          </cell>
          <cell r="J673">
            <v>0</v>
          </cell>
          <cell r="K673">
            <v>0</v>
          </cell>
          <cell r="L673">
            <v>1811000780</v>
          </cell>
        </row>
        <row r="674">
          <cell r="C674">
            <v>162</v>
          </cell>
          <cell r="G674">
            <v>81</v>
          </cell>
          <cell r="I674" t="str">
            <v>מינהל החינוך</v>
          </cell>
          <cell r="J674">
            <v>0</v>
          </cell>
          <cell r="K674">
            <v>0</v>
          </cell>
          <cell r="L674">
            <v>1811000850</v>
          </cell>
        </row>
        <row r="675">
          <cell r="C675">
            <v>162</v>
          </cell>
          <cell r="G675">
            <v>81</v>
          </cell>
          <cell r="I675" t="str">
            <v>מינהל החינוך</v>
          </cell>
          <cell r="J675">
            <v>0</v>
          </cell>
          <cell r="K675">
            <v>0</v>
          </cell>
          <cell r="L675">
            <v>1811000930</v>
          </cell>
        </row>
        <row r="676">
          <cell r="C676">
            <v>151</v>
          </cell>
          <cell r="G676">
            <v>81</v>
          </cell>
          <cell r="I676" t="str">
            <v>מינהל החינוך</v>
          </cell>
          <cell r="J676">
            <v>0</v>
          </cell>
          <cell r="K676">
            <v>0</v>
          </cell>
          <cell r="L676">
            <v>1811100110</v>
          </cell>
        </row>
        <row r="677">
          <cell r="C677">
            <v>161</v>
          </cell>
          <cell r="G677">
            <v>81</v>
          </cell>
          <cell r="I677" t="str">
            <v>מינהל החינוך</v>
          </cell>
          <cell r="J677">
            <v>0</v>
          </cell>
          <cell r="K677">
            <v>0</v>
          </cell>
          <cell r="L677">
            <v>1811100310</v>
          </cell>
        </row>
        <row r="678">
          <cell r="C678">
            <v>161</v>
          </cell>
          <cell r="G678">
            <v>81</v>
          </cell>
          <cell r="I678" t="str">
            <v>מינהל החינוך</v>
          </cell>
          <cell r="J678">
            <v>0</v>
          </cell>
          <cell r="K678">
            <v>0</v>
          </cell>
          <cell r="L678">
            <v>1811100350</v>
          </cell>
        </row>
        <row r="679">
          <cell r="C679">
            <v>162</v>
          </cell>
          <cell r="G679">
            <v>81</v>
          </cell>
          <cell r="I679" t="str">
            <v>מינהל החינוך</v>
          </cell>
          <cell r="J679">
            <v>0</v>
          </cell>
          <cell r="K679">
            <v>0</v>
          </cell>
          <cell r="L679">
            <v>1811100541</v>
          </cell>
        </row>
        <row r="680">
          <cell r="C680">
            <v>161</v>
          </cell>
          <cell r="G680">
            <v>81</v>
          </cell>
          <cell r="I680" t="str">
            <v>גני ילדים גיל חובה</v>
          </cell>
          <cell r="J680">
            <v>0</v>
          </cell>
          <cell r="K680">
            <v>0</v>
          </cell>
          <cell r="L680">
            <v>1812200110</v>
          </cell>
        </row>
        <row r="681">
          <cell r="C681">
            <v>161</v>
          </cell>
          <cell r="G681">
            <v>81</v>
          </cell>
          <cell r="I681" t="str">
            <v>גני ילדים גיל חובה</v>
          </cell>
          <cell r="J681">
            <v>0</v>
          </cell>
          <cell r="K681">
            <v>0</v>
          </cell>
          <cell r="L681">
            <v>1812200210</v>
          </cell>
        </row>
        <row r="682">
          <cell r="C682">
            <v>161</v>
          </cell>
          <cell r="G682">
            <v>81</v>
          </cell>
          <cell r="I682" t="str">
            <v>גני ילדים גיל חובה</v>
          </cell>
          <cell r="J682">
            <v>0</v>
          </cell>
          <cell r="K682">
            <v>0</v>
          </cell>
          <cell r="L682">
            <v>1812200350</v>
          </cell>
        </row>
        <row r="683">
          <cell r="C683">
            <v>162</v>
          </cell>
          <cell r="G683">
            <v>81</v>
          </cell>
          <cell r="I683" t="str">
            <v>גני ילדים גיל חובה</v>
          </cell>
          <cell r="J683">
            <v>0</v>
          </cell>
          <cell r="K683">
            <v>0</v>
          </cell>
          <cell r="L683">
            <v>1812200430</v>
          </cell>
        </row>
        <row r="684">
          <cell r="C684">
            <v>162</v>
          </cell>
          <cell r="G684">
            <v>81</v>
          </cell>
          <cell r="I684" t="str">
            <v>גני ילדים גיל חובה</v>
          </cell>
          <cell r="J684">
            <v>0</v>
          </cell>
          <cell r="K684">
            <v>0</v>
          </cell>
          <cell r="L684">
            <v>1812200431</v>
          </cell>
        </row>
        <row r="685">
          <cell r="C685">
            <v>162</v>
          </cell>
          <cell r="G685">
            <v>81</v>
          </cell>
          <cell r="I685" t="str">
            <v>גני ילדים גיל חובה</v>
          </cell>
          <cell r="J685">
            <v>0</v>
          </cell>
          <cell r="K685">
            <v>0</v>
          </cell>
          <cell r="L685">
            <v>1812200432</v>
          </cell>
        </row>
        <row r="686">
          <cell r="C686">
            <v>162</v>
          </cell>
          <cell r="G686">
            <v>81</v>
          </cell>
          <cell r="I686" t="str">
            <v>גני ילדים גיל חובה</v>
          </cell>
          <cell r="J686">
            <v>0</v>
          </cell>
          <cell r="K686">
            <v>0</v>
          </cell>
          <cell r="L686">
            <v>1812200470</v>
          </cell>
        </row>
        <row r="687">
          <cell r="C687">
            <v>162</v>
          </cell>
          <cell r="G687">
            <v>81</v>
          </cell>
          <cell r="I687" t="str">
            <v>גני ילדים גיל חובה</v>
          </cell>
          <cell r="J687">
            <v>0</v>
          </cell>
          <cell r="K687">
            <v>0</v>
          </cell>
          <cell r="L687">
            <v>1812200720</v>
          </cell>
        </row>
        <row r="688">
          <cell r="C688">
            <v>162</v>
          </cell>
          <cell r="G688">
            <v>81</v>
          </cell>
          <cell r="I688" t="str">
            <v>גני ילדים גיל חובה</v>
          </cell>
          <cell r="J688">
            <v>0</v>
          </cell>
          <cell r="K688">
            <v>0</v>
          </cell>
          <cell r="L688">
            <v>1812200750</v>
          </cell>
        </row>
        <row r="689">
          <cell r="C689">
            <v>161</v>
          </cell>
          <cell r="G689">
            <v>81</v>
          </cell>
          <cell r="I689" t="str">
            <v>גני ילדים טרום חובה</v>
          </cell>
          <cell r="J689">
            <v>0</v>
          </cell>
          <cell r="K689">
            <v>0</v>
          </cell>
          <cell r="L689">
            <v>1812300110</v>
          </cell>
        </row>
        <row r="690">
          <cell r="C690">
            <v>161</v>
          </cell>
          <cell r="G690">
            <v>81</v>
          </cell>
          <cell r="I690" t="str">
            <v>גני ילדים טרום חובה</v>
          </cell>
          <cell r="J690">
            <v>0</v>
          </cell>
          <cell r="K690">
            <v>0</v>
          </cell>
          <cell r="L690">
            <v>1812300350</v>
          </cell>
        </row>
        <row r="691">
          <cell r="C691">
            <v>162</v>
          </cell>
          <cell r="G691">
            <v>81</v>
          </cell>
          <cell r="I691" t="str">
            <v>גני ילדים טרום חובה</v>
          </cell>
          <cell r="J691">
            <v>0</v>
          </cell>
          <cell r="K691">
            <v>0</v>
          </cell>
          <cell r="L691">
            <v>1812300410</v>
          </cell>
        </row>
        <row r="692">
          <cell r="C692">
            <v>162</v>
          </cell>
          <cell r="G692">
            <v>81</v>
          </cell>
          <cell r="I692" t="str">
            <v>גני ילדים טרום חובה</v>
          </cell>
          <cell r="J692">
            <v>0</v>
          </cell>
          <cell r="K692">
            <v>0</v>
          </cell>
          <cell r="L692">
            <v>1812300420</v>
          </cell>
        </row>
        <row r="693">
          <cell r="C693">
            <v>162</v>
          </cell>
          <cell r="G693">
            <v>81</v>
          </cell>
          <cell r="I693" t="str">
            <v>גני ילדים טרום חובה</v>
          </cell>
          <cell r="J693">
            <v>0</v>
          </cell>
          <cell r="K693">
            <v>0</v>
          </cell>
          <cell r="L693">
            <v>1812300430</v>
          </cell>
        </row>
        <row r="694">
          <cell r="C694">
            <v>162</v>
          </cell>
          <cell r="G694">
            <v>81</v>
          </cell>
          <cell r="I694" t="str">
            <v>גני ילדים טרום חובה</v>
          </cell>
          <cell r="J694">
            <v>0</v>
          </cell>
          <cell r="K694">
            <v>0</v>
          </cell>
          <cell r="L694">
            <v>1812300470</v>
          </cell>
        </row>
        <row r="695">
          <cell r="C695">
            <v>162</v>
          </cell>
          <cell r="G695">
            <v>81</v>
          </cell>
          <cell r="I695" t="str">
            <v>גני ילדים טרום חובה</v>
          </cell>
          <cell r="J695">
            <v>0</v>
          </cell>
          <cell r="K695">
            <v>0</v>
          </cell>
          <cell r="L695">
            <v>1812300540</v>
          </cell>
        </row>
        <row r="696">
          <cell r="C696">
            <v>162</v>
          </cell>
          <cell r="G696">
            <v>81</v>
          </cell>
          <cell r="I696" t="str">
            <v>גני ילדים טרום חובה</v>
          </cell>
          <cell r="J696">
            <v>0</v>
          </cell>
          <cell r="K696">
            <v>0</v>
          </cell>
          <cell r="L696">
            <v>1812300720</v>
          </cell>
        </row>
        <row r="697">
          <cell r="C697">
            <v>162</v>
          </cell>
          <cell r="G697">
            <v>81</v>
          </cell>
          <cell r="I697" t="str">
            <v>גני ילדים טרום חובה</v>
          </cell>
          <cell r="J697">
            <v>0</v>
          </cell>
          <cell r="K697">
            <v>0</v>
          </cell>
          <cell r="L697">
            <v>1812300735</v>
          </cell>
        </row>
        <row r="698">
          <cell r="C698">
            <v>162</v>
          </cell>
          <cell r="G698">
            <v>81</v>
          </cell>
          <cell r="I698" t="str">
            <v>גני ילדים טרום חובה</v>
          </cell>
          <cell r="J698">
            <v>0</v>
          </cell>
          <cell r="K698">
            <v>0</v>
          </cell>
          <cell r="L698">
            <v>1812300750</v>
          </cell>
        </row>
        <row r="699">
          <cell r="C699">
            <v>162</v>
          </cell>
          <cell r="G699">
            <v>81</v>
          </cell>
          <cell r="I699" t="str">
            <v>גני ילדים טרום חובה</v>
          </cell>
          <cell r="J699">
            <v>0</v>
          </cell>
          <cell r="K699">
            <v>0</v>
          </cell>
          <cell r="L699">
            <v>1812300760</v>
          </cell>
        </row>
        <row r="700">
          <cell r="C700">
            <v>162</v>
          </cell>
          <cell r="G700">
            <v>81</v>
          </cell>
          <cell r="I700" t="str">
            <v>גני ילדים טרום חובה</v>
          </cell>
          <cell r="J700">
            <v>0</v>
          </cell>
          <cell r="K700">
            <v>0</v>
          </cell>
          <cell r="L700">
            <v>1812300771</v>
          </cell>
        </row>
        <row r="701">
          <cell r="C701">
            <v>162</v>
          </cell>
          <cell r="G701">
            <v>81</v>
          </cell>
          <cell r="I701" t="str">
            <v>גני ילדים טרום חובה</v>
          </cell>
          <cell r="J701">
            <v>0</v>
          </cell>
          <cell r="K701">
            <v>0</v>
          </cell>
          <cell r="L701">
            <v>1812300820</v>
          </cell>
        </row>
        <row r="702">
          <cell r="C702">
            <v>162</v>
          </cell>
          <cell r="G702">
            <v>81</v>
          </cell>
          <cell r="I702" t="str">
            <v>גני ילדים טרום חובה</v>
          </cell>
          <cell r="J702">
            <v>0</v>
          </cell>
          <cell r="K702">
            <v>0</v>
          </cell>
          <cell r="L702">
            <v>1812300930</v>
          </cell>
        </row>
        <row r="703">
          <cell r="C703">
            <v>162</v>
          </cell>
          <cell r="G703">
            <v>81</v>
          </cell>
          <cell r="I703" t="str">
            <v>גני ילדים טרום חובה</v>
          </cell>
          <cell r="J703">
            <v>0</v>
          </cell>
          <cell r="K703">
            <v>0</v>
          </cell>
          <cell r="L703">
            <v>1812310414</v>
          </cell>
        </row>
        <row r="704">
          <cell r="C704">
            <v>162</v>
          </cell>
          <cell r="G704">
            <v>81</v>
          </cell>
          <cell r="I704" t="str">
            <v>גני ילדים טרום חובה</v>
          </cell>
          <cell r="J704">
            <v>0</v>
          </cell>
          <cell r="K704">
            <v>0</v>
          </cell>
          <cell r="L704">
            <v>1812350731</v>
          </cell>
        </row>
        <row r="705">
          <cell r="C705">
            <v>161</v>
          </cell>
          <cell r="G705">
            <v>81</v>
          </cell>
          <cell r="I705" t="str">
            <v>גני מועדון וצהרונים</v>
          </cell>
          <cell r="J705">
            <v>0</v>
          </cell>
          <cell r="K705">
            <v>0</v>
          </cell>
          <cell r="L705">
            <v>1812500110</v>
          </cell>
        </row>
        <row r="706">
          <cell r="C706">
            <v>161</v>
          </cell>
          <cell r="G706">
            <v>81</v>
          </cell>
          <cell r="I706" t="str">
            <v>גני מועדון וצהרונים</v>
          </cell>
          <cell r="J706">
            <v>0</v>
          </cell>
          <cell r="K706">
            <v>0</v>
          </cell>
          <cell r="L706">
            <v>1812500150</v>
          </cell>
        </row>
        <row r="707">
          <cell r="C707">
            <v>161</v>
          </cell>
          <cell r="G707">
            <v>81</v>
          </cell>
          <cell r="I707" t="str">
            <v>גני מועדון וצהרונים</v>
          </cell>
          <cell r="J707">
            <v>0</v>
          </cell>
          <cell r="K707">
            <v>0</v>
          </cell>
          <cell r="L707">
            <v>1812500210</v>
          </cell>
        </row>
        <row r="708">
          <cell r="C708">
            <v>162</v>
          </cell>
          <cell r="G708">
            <v>81</v>
          </cell>
          <cell r="I708" t="str">
            <v>גני מועדון וצהרונים</v>
          </cell>
          <cell r="J708">
            <v>0</v>
          </cell>
          <cell r="K708">
            <v>0</v>
          </cell>
          <cell r="L708">
            <v>1812500750</v>
          </cell>
        </row>
        <row r="709">
          <cell r="C709">
            <v>162</v>
          </cell>
          <cell r="G709">
            <v>81</v>
          </cell>
          <cell r="I709" t="str">
            <v>גני מועדון וצהרונים</v>
          </cell>
          <cell r="J709">
            <v>0</v>
          </cell>
          <cell r="K709">
            <v>0</v>
          </cell>
          <cell r="L709">
            <v>1812500760</v>
          </cell>
        </row>
        <row r="710">
          <cell r="C710">
            <v>161</v>
          </cell>
          <cell r="G710">
            <v>81</v>
          </cell>
          <cell r="I710" t="str">
            <v>גני מועדון וצהרונים</v>
          </cell>
          <cell r="J710">
            <v>0</v>
          </cell>
          <cell r="K710">
            <v>0</v>
          </cell>
          <cell r="L710">
            <v>1812501110</v>
          </cell>
        </row>
        <row r="711">
          <cell r="C711">
            <v>161</v>
          </cell>
          <cell r="G711">
            <v>81</v>
          </cell>
          <cell r="I711" t="str">
            <v>גני מועדון וצהרונים</v>
          </cell>
          <cell r="J711">
            <v>0</v>
          </cell>
          <cell r="K711">
            <v>0</v>
          </cell>
          <cell r="L711">
            <v>1812501210</v>
          </cell>
        </row>
        <row r="712">
          <cell r="C712">
            <v>162</v>
          </cell>
          <cell r="G712">
            <v>81</v>
          </cell>
          <cell r="I712" t="str">
            <v>גני מועדון וצהרונים</v>
          </cell>
          <cell r="J712">
            <v>0</v>
          </cell>
          <cell r="K712">
            <v>0</v>
          </cell>
          <cell r="L712">
            <v>1812501800</v>
          </cell>
        </row>
        <row r="713">
          <cell r="C713">
            <v>161</v>
          </cell>
          <cell r="G713">
            <v>81</v>
          </cell>
          <cell r="I713" t="str">
            <v>גני מועדון וצהרונים</v>
          </cell>
          <cell r="J713">
            <v>0</v>
          </cell>
          <cell r="K713">
            <v>0</v>
          </cell>
          <cell r="L713">
            <v>1812502110</v>
          </cell>
        </row>
        <row r="714">
          <cell r="C714">
            <v>161</v>
          </cell>
          <cell r="G714">
            <v>81</v>
          </cell>
          <cell r="I714" t="str">
            <v>גני מועדון וצהרונים</v>
          </cell>
          <cell r="J714">
            <v>0</v>
          </cell>
          <cell r="K714">
            <v>0</v>
          </cell>
          <cell r="L714">
            <v>1812502210</v>
          </cell>
        </row>
        <row r="715">
          <cell r="C715">
            <v>161</v>
          </cell>
          <cell r="G715">
            <v>81</v>
          </cell>
          <cell r="I715" t="str">
            <v>גני מועדון וצהרונים</v>
          </cell>
          <cell r="J715">
            <v>0</v>
          </cell>
          <cell r="K715">
            <v>0</v>
          </cell>
          <cell r="L715">
            <v>1812503110</v>
          </cell>
        </row>
        <row r="716">
          <cell r="C716">
            <v>161</v>
          </cell>
          <cell r="G716">
            <v>81</v>
          </cell>
          <cell r="I716" t="str">
            <v>גני מועדון וצהרונים</v>
          </cell>
          <cell r="J716">
            <v>0</v>
          </cell>
          <cell r="K716">
            <v>0</v>
          </cell>
          <cell r="L716">
            <v>1812503210</v>
          </cell>
        </row>
        <row r="717">
          <cell r="C717">
            <v>161</v>
          </cell>
          <cell r="G717">
            <v>81</v>
          </cell>
          <cell r="I717" t="str">
            <v>גני מועדון וצהרונים</v>
          </cell>
          <cell r="J717">
            <v>0</v>
          </cell>
          <cell r="K717">
            <v>0</v>
          </cell>
          <cell r="L717">
            <v>1812504110</v>
          </cell>
        </row>
        <row r="718">
          <cell r="C718">
            <v>161</v>
          </cell>
          <cell r="G718">
            <v>81</v>
          </cell>
          <cell r="I718" t="str">
            <v>גני מועדון וצהרונים</v>
          </cell>
          <cell r="J718">
            <v>0</v>
          </cell>
          <cell r="K718">
            <v>0</v>
          </cell>
          <cell r="L718">
            <v>1812504210</v>
          </cell>
        </row>
        <row r="719">
          <cell r="C719">
            <v>161</v>
          </cell>
          <cell r="G719">
            <v>81</v>
          </cell>
          <cell r="I719" t="str">
            <v>גני מועדון וצהרונים</v>
          </cell>
          <cell r="J719">
            <v>0</v>
          </cell>
          <cell r="K719">
            <v>0</v>
          </cell>
          <cell r="L719">
            <v>1812505110</v>
          </cell>
        </row>
        <row r="720">
          <cell r="C720">
            <v>161</v>
          </cell>
          <cell r="G720">
            <v>81</v>
          </cell>
          <cell r="I720" t="str">
            <v>גני מועדון וצהרונים</v>
          </cell>
          <cell r="J720">
            <v>0</v>
          </cell>
          <cell r="K720">
            <v>0</v>
          </cell>
          <cell r="L720">
            <v>1812505210</v>
          </cell>
        </row>
        <row r="721">
          <cell r="C721">
            <v>161</v>
          </cell>
          <cell r="G721">
            <v>81</v>
          </cell>
          <cell r="I721" t="str">
            <v>גני מועדון וצהרונים</v>
          </cell>
          <cell r="J721">
            <v>0</v>
          </cell>
          <cell r="K721">
            <v>0</v>
          </cell>
          <cell r="L721">
            <v>1812507110</v>
          </cell>
        </row>
        <row r="722">
          <cell r="C722">
            <v>161</v>
          </cell>
          <cell r="G722">
            <v>81</v>
          </cell>
          <cell r="I722" t="str">
            <v>גני מועדון וצהרונים</v>
          </cell>
          <cell r="J722">
            <v>0</v>
          </cell>
          <cell r="K722">
            <v>0</v>
          </cell>
          <cell r="L722">
            <v>1812508110</v>
          </cell>
        </row>
        <row r="723">
          <cell r="C723">
            <v>161</v>
          </cell>
          <cell r="G723">
            <v>81</v>
          </cell>
          <cell r="I723" t="str">
            <v>גני מועדון וצהרונים</v>
          </cell>
          <cell r="J723">
            <v>0</v>
          </cell>
          <cell r="K723">
            <v>0</v>
          </cell>
          <cell r="L723">
            <v>1812508210</v>
          </cell>
        </row>
        <row r="724">
          <cell r="C724">
            <v>162</v>
          </cell>
          <cell r="G724">
            <v>81</v>
          </cell>
          <cell r="I724" t="str">
            <v>גני מועדון וצהרונים</v>
          </cell>
          <cell r="J724">
            <v>0</v>
          </cell>
          <cell r="K724">
            <v>0</v>
          </cell>
          <cell r="L724">
            <v>1812510414</v>
          </cell>
        </row>
        <row r="725">
          <cell r="C725">
            <v>161</v>
          </cell>
          <cell r="G725">
            <v>81</v>
          </cell>
          <cell r="I725" t="str">
            <v>קיטנה/חודש לימודים נוסף לגנ"י</v>
          </cell>
          <cell r="J725">
            <v>0</v>
          </cell>
          <cell r="K725">
            <v>0</v>
          </cell>
          <cell r="L725">
            <v>1812800110</v>
          </cell>
        </row>
        <row r="726">
          <cell r="C726">
            <v>161</v>
          </cell>
          <cell r="G726">
            <v>81</v>
          </cell>
          <cell r="I726" t="str">
            <v>קיטנה/חודש לימודים נוסף לגנ"י</v>
          </cell>
          <cell r="J726">
            <v>0</v>
          </cell>
          <cell r="K726">
            <v>0</v>
          </cell>
          <cell r="L726">
            <v>1812801110</v>
          </cell>
        </row>
        <row r="727">
          <cell r="C727">
            <v>161</v>
          </cell>
          <cell r="G727">
            <v>81</v>
          </cell>
          <cell r="I727" t="str">
            <v>בתי"ס יסודיים</v>
          </cell>
          <cell r="J727">
            <v>0</v>
          </cell>
          <cell r="K727">
            <v>0</v>
          </cell>
          <cell r="L727">
            <v>1813200110</v>
          </cell>
        </row>
        <row r="728">
          <cell r="C728">
            <v>161</v>
          </cell>
          <cell r="G728">
            <v>81</v>
          </cell>
          <cell r="I728" t="str">
            <v>בתי"ס יסודיים</v>
          </cell>
          <cell r="J728">
            <v>0</v>
          </cell>
          <cell r="K728">
            <v>0</v>
          </cell>
          <cell r="L728">
            <v>1813200210</v>
          </cell>
        </row>
        <row r="729">
          <cell r="C729">
            <v>161</v>
          </cell>
          <cell r="G729">
            <v>81</v>
          </cell>
          <cell r="I729" t="str">
            <v>בתי"ס יסודיים</v>
          </cell>
          <cell r="J729">
            <v>0</v>
          </cell>
          <cell r="K729">
            <v>0</v>
          </cell>
          <cell r="L729">
            <v>1813200310</v>
          </cell>
        </row>
        <row r="730">
          <cell r="C730">
            <v>161</v>
          </cell>
          <cell r="G730">
            <v>81</v>
          </cell>
          <cell r="I730" t="str">
            <v>בתי"ס יסודיים</v>
          </cell>
          <cell r="J730">
            <v>0</v>
          </cell>
          <cell r="K730">
            <v>0</v>
          </cell>
          <cell r="L730">
            <v>1813200350</v>
          </cell>
        </row>
        <row r="731">
          <cell r="C731">
            <v>162</v>
          </cell>
          <cell r="G731">
            <v>81</v>
          </cell>
          <cell r="I731" t="str">
            <v>בתי"ס יסודיים</v>
          </cell>
          <cell r="J731">
            <v>0</v>
          </cell>
          <cell r="K731">
            <v>0</v>
          </cell>
          <cell r="L731">
            <v>1813200410</v>
          </cell>
        </row>
        <row r="732">
          <cell r="C732">
            <v>162</v>
          </cell>
          <cell r="G732">
            <v>81</v>
          </cell>
          <cell r="I732" t="str">
            <v>בתי"ס יסודיים</v>
          </cell>
          <cell r="J732">
            <v>0</v>
          </cell>
          <cell r="K732">
            <v>0</v>
          </cell>
          <cell r="L732">
            <v>1813200414</v>
          </cell>
        </row>
        <row r="733">
          <cell r="C733">
            <v>162</v>
          </cell>
          <cell r="G733">
            <v>81</v>
          </cell>
          <cell r="I733" t="str">
            <v>בתי"ס יסודיים</v>
          </cell>
          <cell r="J733">
            <v>0</v>
          </cell>
          <cell r="K733">
            <v>0</v>
          </cell>
          <cell r="L733">
            <v>1813200430</v>
          </cell>
        </row>
        <row r="734">
          <cell r="C734">
            <v>162</v>
          </cell>
          <cell r="G734">
            <v>81</v>
          </cell>
          <cell r="I734" t="str">
            <v>בתי"ס יסודיים</v>
          </cell>
          <cell r="J734">
            <v>0</v>
          </cell>
          <cell r="K734">
            <v>0</v>
          </cell>
          <cell r="L734">
            <v>1813200433</v>
          </cell>
        </row>
        <row r="735">
          <cell r="C735">
            <v>162</v>
          </cell>
          <cell r="G735">
            <v>81</v>
          </cell>
          <cell r="I735" t="str">
            <v>בתי"ס יסודיים</v>
          </cell>
          <cell r="J735">
            <v>0</v>
          </cell>
          <cell r="K735">
            <v>0</v>
          </cell>
          <cell r="L735">
            <v>1813200450</v>
          </cell>
        </row>
        <row r="736">
          <cell r="C736">
            <v>162</v>
          </cell>
          <cell r="G736">
            <v>81</v>
          </cell>
          <cell r="I736" t="str">
            <v>בתי"ס יסודיים</v>
          </cell>
          <cell r="J736">
            <v>0</v>
          </cell>
          <cell r="K736">
            <v>0</v>
          </cell>
          <cell r="L736">
            <v>1813200470</v>
          </cell>
        </row>
        <row r="737">
          <cell r="C737">
            <v>162</v>
          </cell>
          <cell r="G737">
            <v>81</v>
          </cell>
          <cell r="I737" t="str">
            <v>בתי"ס יסודיים</v>
          </cell>
          <cell r="J737">
            <v>0</v>
          </cell>
          <cell r="K737">
            <v>0</v>
          </cell>
          <cell r="L737">
            <v>1813200540</v>
          </cell>
        </row>
        <row r="738">
          <cell r="C738">
            <v>162</v>
          </cell>
          <cell r="G738">
            <v>81</v>
          </cell>
          <cell r="I738" t="str">
            <v>בתי"ס יסודיים</v>
          </cell>
          <cell r="J738">
            <v>0</v>
          </cell>
          <cell r="K738">
            <v>0</v>
          </cell>
          <cell r="L738">
            <v>1813200750</v>
          </cell>
        </row>
        <row r="739">
          <cell r="C739">
            <v>162</v>
          </cell>
          <cell r="G739">
            <v>81</v>
          </cell>
          <cell r="I739" t="str">
            <v>בתי"ס יסודיים</v>
          </cell>
          <cell r="J739">
            <v>0</v>
          </cell>
          <cell r="K739">
            <v>0</v>
          </cell>
          <cell r="L739">
            <v>1813200760</v>
          </cell>
        </row>
        <row r="740">
          <cell r="C740">
            <v>162</v>
          </cell>
          <cell r="G740">
            <v>81</v>
          </cell>
          <cell r="I740" t="str">
            <v>בתי"ס יסודיים</v>
          </cell>
          <cell r="J740">
            <v>0</v>
          </cell>
          <cell r="K740">
            <v>0</v>
          </cell>
          <cell r="L740">
            <v>1813200761</v>
          </cell>
        </row>
        <row r="741">
          <cell r="C741">
            <v>162</v>
          </cell>
          <cell r="G741">
            <v>81</v>
          </cell>
          <cell r="I741" t="str">
            <v>בתי"ס יסודיים</v>
          </cell>
          <cell r="J741">
            <v>0</v>
          </cell>
          <cell r="K741">
            <v>0</v>
          </cell>
          <cell r="L741">
            <v>1813200780</v>
          </cell>
        </row>
        <row r="742">
          <cell r="C742">
            <v>161</v>
          </cell>
          <cell r="G742">
            <v>81</v>
          </cell>
          <cell r="I742" t="str">
            <v>בתי"ס יסודיים</v>
          </cell>
          <cell r="J742">
            <v>0</v>
          </cell>
          <cell r="K742">
            <v>0</v>
          </cell>
          <cell r="L742">
            <v>1813201110</v>
          </cell>
        </row>
        <row r="743">
          <cell r="C743">
            <v>161</v>
          </cell>
          <cell r="G743">
            <v>81</v>
          </cell>
          <cell r="I743" t="str">
            <v>בתי"ס יסודיים</v>
          </cell>
          <cell r="J743">
            <v>0</v>
          </cell>
          <cell r="K743">
            <v>0</v>
          </cell>
          <cell r="L743">
            <v>1813201210</v>
          </cell>
        </row>
        <row r="744">
          <cell r="C744">
            <v>161</v>
          </cell>
          <cell r="G744">
            <v>81</v>
          </cell>
          <cell r="I744" t="str">
            <v>בתי"ס יסודיים</v>
          </cell>
          <cell r="J744">
            <v>0</v>
          </cell>
          <cell r="K744">
            <v>0</v>
          </cell>
          <cell r="L744">
            <v>1813201310</v>
          </cell>
        </row>
        <row r="745">
          <cell r="C745">
            <v>161</v>
          </cell>
          <cell r="G745">
            <v>81</v>
          </cell>
          <cell r="I745" t="str">
            <v>בתי"ס יסודיים</v>
          </cell>
          <cell r="J745">
            <v>0</v>
          </cell>
          <cell r="K745">
            <v>0</v>
          </cell>
          <cell r="L745">
            <v>1813201350</v>
          </cell>
        </row>
        <row r="746">
          <cell r="C746">
            <v>162</v>
          </cell>
          <cell r="G746">
            <v>81</v>
          </cell>
          <cell r="I746" t="str">
            <v>בתי"ס יסודיים</v>
          </cell>
          <cell r="J746">
            <v>0</v>
          </cell>
          <cell r="K746">
            <v>0</v>
          </cell>
          <cell r="L746">
            <v>1813201410</v>
          </cell>
        </row>
        <row r="747">
          <cell r="C747">
            <v>162</v>
          </cell>
          <cell r="G747">
            <v>81</v>
          </cell>
          <cell r="I747" t="str">
            <v>בתי"ס יסודיים</v>
          </cell>
          <cell r="J747">
            <v>0</v>
          </cell>
          <cell r="K747">
            <v>0</v>
          </cell>
          <cell r="L747">
            <v>1813201610</v>
          </cell>
        </row>
        <row r="748">
          <cell r="C748">
            <v>162</v>
          </cell>
          <cell r="G748">
            <v>81</v>
          </cell>
          <cell r="I748" t="str">
            <v>בתי"ס יסודיים</v>
          </cell>
          <cell r="J748">
            <v>0</v>
          </cell>
          <cell r="K748">
            <v>0</v>
          </cell>
          <cell r="L748">
            <v>1813201750</v>
          </cell>
        </row>
        <row r="749">
          <cell r="C749">
            <v>162</v>
          </cell>
          <cell r="G749">
            <v>81</v>
          </cell>
          <cell r="I749" t="str">
            <v>בתי"ס יסודיים</v>
          </cell>
          <cell r="J749">
            <v>0</v>
          </cell>
          <cell r="K749">
            <v>0</v>
          </cell>
          <cell r="L749">
            <v>1813201780</v>
          </cell>
        </row>
        <row r="750">
          <cell r="C750">
            <v>162</v>
          </cell>
          <cell r="G750">
            <v>81</v>
          </cell>
          <cell r="I750" t="str">
            <v>בתי"ס יסודיים</v>
          </cell>
          <cell r="J750">
            <v>0</v>
          </cell>
          <cell r="K750">
            <v>0</v>
          </cell>
          <cell r="L750">
            <v>1813201781</v>
          </cell>
        </row>
        <row r="751">
          <cell r="C751">
            <v>162</v>
          </cell>
          <cell r="G751">
            <v>81</v>
          </cell>
          <cell r="I751" t="str">
            <v>בתי"ס יסודיים</v>
          </cell>
          <cell r="J751">
            <v>0</v>
          </cell>
          <cell r="K751">
            <v>0</v>
          </cell>
          <cell r="L751">
            <v>1813201810</v>
          </cell>
        </row>
        <row r="752">
          <cell r="C752">
            <v>162</v>
          </cell>
          <cell r="G752">
            <v>81</v>
          </cell>
          <cell r="I752" t="str">
            <v>בתי"ס יסודיים</v>
          </cell>
          <cell r="J752">
            <v>0</v>
          </cell>
          <cell r="K752">
            <v>0</v>
          </cell>
          <cell r="L752">
            <v>1813206414</v>
          </cell>
        </row>
        <row r="753">
          <cell r="C753">
            <v>162</v>
          </cell>
          <cell r="G753">
            <v>81</v>
          </cell>
          <cell r="I753" t="str">
            <v>בתי"ס יסודיים</v>
          </cell>
          <cell r="J753">
            <v>0</v>
          </cell>
          <cell r="K753">
            <v>0</v>
          </cell>
          <cell r="L753">
            <v>1813206760</v>
          </cell>
        </row>
        <row r="754">
          <cell r="C754">
            <v>161</v>
          </cell>
          <cell r="G754">
            <v>81</v>
          </cell>
          <cell r="I754" t="str">
            <v>בתי"ס יסודיים</v>
          </cell>
          <cell r="J754">
            <v>0</v>
          </cell>
          <cell r="K754">
            <v>0</v>
          </cell>
          <cell r="L754">
            <v>1813210110</v>
          </cell>
        </row>
        <row r="755">
          <cell r="C755">
            <v>161</v>
          </cell>
          <cell r="G755">
            <v>81</v>
          </cell>
          <cell r="I755" t="str">
            <v>בתי"ס יסודיים</v>
          </cell>
          <cell r="J755">
            <v>0</v>
          </cell>
          <cell r="K755">
            <v>0</v>
          </cell>
          <cell r="L755">
            <v>1813210210</v>
          </cell>
        </row>
        <row r="756">
          <cell r="C756">
            <v>161</v>
          </cell>
          <cell r="G756">
            <v>81</v>
          </cell>
          <cell r="I756" t="str">
            <v>בתי"ס יסודיים</v>
          </cell>
          <cell r="J756">
            <v>0</v>
          </cell>
          <cell r="K756">
            <v>0</v>
          </cell>
          <cell r="L756">
            <v>1813210350</v>
          </cell>
        </row>
        <row r="757">
          <cell r="C757">
            <v>162</v>
          </cell>
          <cell r="G757">
            <v>81</v>
          </cell>
          <cell r="I757" t="str">
            <v>בתי"ס יסודיים</v>
          </cell>
          <cell r="J757">
            <v>0</v>
          </cell>
          <cell r="K757">
            <v>0</v>
          </cell>
          <cell r="L757">
            <v>1813210430</v>
          </cell>
        </row>
        <row r="758">
          <cell r="C758">
            <v>162</v>
          </cell>
          <cell r="G758">
            <v>81</v>
          </cell>
          <cell r="I758" t="str">
            <v>בתי"ס יסודיים</v>
          </cell>
          <cell r="J758">
            <v>0</v>
          </cell>
          <cell r="K758">
            <v>0</v>
          </cell>
          <cell r="L758">
            <v>1813210820</v>
          </cell>
        </row>
        <row r="759">
          <cell r="C759">
            <v>161</v>
          </cell>
          <cell r="G759">
            <v>81</v>
          </cell>
          <cell r="I759" t="str">
            <v>בתי"ס יסודיים</v>
          </cell>
          <cell r="J759">
            <v>0</v>
          </cell>
          <cell r="K759">
            <v>0</v>
          </cell>
          <cell r="L759">
            <v>1813211110</v>
          </cell>
        </row>
        <row r="760">
          <cell r="C760">
            <v>162</v>
          </cell>
          <cell r="G760">
            <v>81</v>
          </cell>
          <cell r="I760" t="str">
            <v>בתי"ס יסודיים</v>
          </cell>
          <cell r="J760">
            <v>0</v>
          </cell>
          <cell r="K760">
            <v>0</v>
          </cell>
          <cell r="L760">
            <v>1813211430</v>
          </cell>
        </row>
        <row r="761">
          <cell r="C761">
            <v>162</v>
          </cell>
          <cell r="G761">
            <v>81</v>
          </cell>
          <cell r="I761" t="str">
            <v>בתי"ס יסודיים</v>
          </cell>
          <cell r="J761">
            <v>0</v>
          </cell>
          <cell r="K761">
            <v>0</v>
          </cell>
          <cell r="L761">
            <v>1813211432</v>
          </cell>
        </row>
        <row r="762">
          <cell r="C762">
            <v>161</v>
          </cell>
          <cell r="G762">
            <v>81</v>
          </cell>
          <cell r="I762" t="str">
            <v>בתי"ס יסודיים</v>
          </cell>
          <cell r="J762">
            <v>0</v>
          </cell>
          <cell r="K762">
            <v>0</v>
          </cell>
          <cell r="L762">
            <v>1813212110</v>
          </cell>
        </row>
        <row r="763">
          <cell r="C763">
            <v>161</v>
          </cell>
          <cell r="G763">
            <v>81</v>
          </cell>
          <cell r="I763" t="str">
            <v>בתי"ס יסודיים</v>
          </cell>
          <cell r="J763">
            <v>0</v>
          </cell>
          <cell r="K763">
            <v>0</v>
          </cell>
          <cell r="L763">
            <v>1813220110</v>
          </cell>
        </row>
        <row r="764">
          <cell r="C764">
            <v>161</v>
          </cell>
          <cell r="G764">
            <v>81</v>
          </cell>
          <cell r="I764" t="str">
            <v>בתי"ס יסודיים</v>
          </cell>
          <cell r="J764">
            <v>0</v>
          </cell>
          <cell r="K764">
            <v>0</v>
          </cell>
          <cell r="L764">
            <v>1813220210</v>
          </cell>
        </row>
        <row r="765">
          <cell r="C765">
            <v>161</v>
          </cell>
          <cell r="G765">
            <v>81</v>
          </cell>
          <cell r="I765" t="str">
            <v>בתי"ס יסודיים</v>
          </cell>
          <cell r="J765">
            <v>0</v>
          </cell>
          <cell r="K765">
            <v>0</v>
          </cell>
          <cell r="L765">
            <v>1813220350</v>
          </cell>
        </row>
        <row r="766">
          <cell r="C766">
            <v>162</v>
          </cell>
          <cell r="G766">
            <v>81</v>
          </cell>
          <cell r="I766" t="str">
            <v>בתי"ס יסודיים</v>
          </cell>
          <cell r="J766">
            <v>0</v>
          </cell>
          <cell r="K766">
            <v>0</v>
          </cell>
          <cell r="L766">
            <v>1813220430</v>
          </cell>
        </row>
        <row r="767">
          <cell r="C767">
            <v>162</v>
          </cell>
          <cell r="G767">
            <v>81</v>
          </cell>
          <cell r="I767" t="str">
            <v>בתי"ס יסודיים</v>
          </cell>
          <cell r="J767">
            <v>0</v>
          </cell>
          <cell r="K767">
            <v>0</v>
          </cell>
          <cell r="L767">
            <v>1813220820</v>
          </cell>
        </row>
        <row r="768">
          <cell r="C768">
            <v>161</v>
          </cell>
          <cell r="G768">
            <v>81</v>
          </cell>
          <cell r="I768" t="str">
            <v>בתי"ס יסודיים</v>
          </cell>
          <cell r="J768">
            <v>0</v>
          </cell>
          <cell r="K768">
            <v>0</v>
          </cell>
          <cell r="L768">
            <v>1813221110</v>
          </cell>
        </row>
        <row r="769">
          <cell r="C769">
            <v>162</v>
          </cell>
          <cell r="G769">
            <v>81</v>
          </cell>
          <cell r="I769" t="str">
            <v>בתי"ס יסודיים</v>
          </cell>
          <cell r="J769">
            <v>0</v>
          </cell>
          <cell r="K769">
            <v>0</v>
          </cell>
          <cell r="L769">
            <v>1813221780</v>
          </cell>
        </row>
        <row r="770">
          <cell r="C770">
            <v>162</v>
          </cell>
          <cell r="G770">
            <v>81</v>
          </cell>
          <cell r="I770" t="str">
            <v>בתי"ס יסודיים</v>
          </cell>
          <cell r="J770">
            <v>0</v>
          </cell>
          <cell r="K770">
            <v>0</v>
          </cell>
          <cell r="L770">
            <v>1813222430</v>
          </cell>
        </row>
        <row r="771">
          <cell r="C771">
            <v>162</v>
          </cell>
          <cell r="G771">
            <v>81</v>
          </cell>
          <cell r="I771" t="str">
            <v>בתי"ס יסודיים</v>
          </cell>
          <cell r="J771">
            <v>0</v>
          </cell>
          <cell r="K771">
            <v>0</v>
          </cell>
          <cell r="L771">
            <v>1813222432</v>
          </cell>
        </row>
        <row r="772">
          <cell r="C772">
            <v>162</v>
          </cell>
          <cell r="G772">
            <v>81</v>
          </cell>
          <cell r="I772" t="str">
            <v>בתי"ס יסודיים</v>
          </cell>
          <cell r="J772">
            <v>0</v>
          </cell>
          <cell r="K772">
            <v>0</v>
          </cell>
          <cell r="L772">
            <v>1813230414</v>
          </cell>
        </row>
        <row r="773">
          <cell r="C773">
            <v>162</v>
          </cell>
          <cell r="G773">
            <v>81</v>
          </cell>
          <cell r="I773" t="str">
            <v>בתי"ס יסודיים</v>
          </cell>
          <cell r="J773">
            <v>0</v>
          </cell>
          <cell r="K773">
            <v>0</v>
          </cell>
          <cell r="L773">
            <v>1813230430</v>
          </cell>
        </row>
        <row r="774">
          <cell r="C774">
            <v>162</v>
          </cell>
          <cell r="G774">
            <v>81</v>
          </cell>
          <cell r="I774" t="str">
            <v>בתי"ס יסודיים</v>
          </cell>
          <cell r="J774">
            <v>0</v>
          </cell>
          <cell r="K774">
            <v>0</v>
          </cell>
          <cell r="L774">
            <v>1813230760</v>
          </cell>
        </row>
        <row r="775">
          <cell r="C775">
            <v>162</v>
          </cell>
          <cell r="G775">
            <v>81</v>
          </cell>
          <cell r="I775" t="str">
            <v>בתי"ס יסודיים</v>
          </cell>
          <cell r="J775">
            <v>0</v>
          </cell>
          <cell r="K775">
            <v>0</v>
          </cell>
          <cell r="L775">
            <v>1813230820</v>
          </cell>
        </row>
        <row r="776">
          <cell r="C776">
            <v>161</v>
          </cell>
          <cell r="G776">
            <v>81</v>
          </cell>
          <cell r="I776" t="str">
            <v>בתי"ס יסודיים</v>
          </cell>
          <cell r="J776">
            <v>0</v>
          </cell>
          <cell r="K776">
            <v>0</v>
          </cell>
          <cell r="L776">
            <v>1813231110</v>
          </cell>
        </row>
        <row r="777">
          <cell r="C777">
            <v>161</v>
          </cell>
          <cell r="G777">
            <v>81</v>
          </cell>
          <cell r="I777" t="str">
            <v>בתי"ס יסודיים</v>
          </cell>
          <cell r="J777">
            <v>0</v>
          </cell>
          <cell r="K777">
            <v>0</v>
          </cell>
          <cell r="L777">
            <v>1813231210</v>
          </cell>
        </row>
        <row r="778">
          <cell r="C778">
            <v>162</v>
          </cell>
          <cell r="G778">
            <v>81</v>
          </cell>
          <cell r="I778" t="str">
            <v>בתי"ס יסודיים</v>
          </cell>
          <cell r="J778">
            <v>0</v>
          </cell>
          <cell r="K778">
            <v>0</v>
          </cell>
          <cell r="L778">
            <v>1813232760</v>
          </cell>
        </row>
        <row r="779">
          <cell r="C779">
            <v>162</v>
          </cell>
          <cell r="G779">
            <v>81</v>
          </cell>
          <cell r="I779" t="str">
            <v>בתי"ס יסודיים</v>
          </cell>
          <cell r="J779">
            <v>0</v>
          </cell>
          <cell r="K779">
            <v>0</v>
          </cell>
          <cell r="L779">
            <v>1813233430</v>
          </cell>
        </row>
        <row r="780">
          <cell r="C780">
            <v>162</v>
          </cell>
          <cell r="G780">
            <v>81</v>
          </cell>
          <cell r="I780" t="str">
            <v>בתי"ס יסודיים</v>
          </cell>
          <cell r="J780">
            <v>0</v>
          </cell>
          <cell r="K780">
            <v>0</v>
          </cell>
          <cell r="L780">
            <v>1813233432</v>
          </cell>
        </row>
        <row r="781">
          <cell r="C781">
            <v>162</v>
          </cell>
          <cell r="G781">
            <v>81</v>
          </cell>
          <cell r="I781" t="str">
            <v>בתי"ס יסודיים</v>
          </cell>
          <cell r="J781">
            <v>0</v>
          </cell>
          <cell r="K781">
            <v>0</v>
          </cell>
          <cell r="L781">
            <v>1813240430</v>
          </cell>
        </row>
        <row r="782">
          <cell r="C782">
            <v>162</v>
          </cell>
          <cell r="G782">
            <v>81</v>
          </cell>
          <cell r="I782" t="str">
            <v>בתי"ס יסודיים</v>
          </cell>
          <cell r="J782">
            <v>0</v>
          </cell>
          <cell r="K782">
            <v>0</v>
          </cell>
          <cell r="L782">
            <v>1813240820</v>
          </cell>
        </row>
        <row r="783">
          <cell r="C783">
            <v>162</v>
          </cell>
          <cell r="G783">
            <v>81</v>
          </cell>
          <cell r="I783" t="str">
            <v>בתי"ס יסודיים</v>
          </cell>
          <cell r="J783">
            <v>0</v>
          </cell>
          <cell r="K783">
            <v>0</v>
          </cell>
          <cell r="L783">
            <v>1813244430</v>
          </cell>
        </row>
        <row r="784">
          <cell r="C784">
            <v>162</v>
          </cell>
          <cell r="G784">
            <v>81</v>
          </cell>
          <cell r="I784" t="str">
            <v>בתי"ס יסודיים</v>
          </cell>
          <cell r="J784">
            <v>0</v>
          </cell>
          <cell r="K784">
            <v>0</v>
          </cell>
          <cell r="L784">
            <v>1813244432</v>
          </cell>
        </row>
        <row r="785">
          <cell r="C785">
            <v>162</v>
          </cell>
          <cell r="G785">
            <v>81</v>
          </cell>
          <cell r="I785" t="str">
            <v>חינוך מיוחד</v>
          </cell>
          <cell r="J785">
            <v>0</v>
          </cell>
          <cell r="K785">
            <v>0</v>
          </cell>
          <cell r="L785">
            <v>1813300410</v>
          </cell>
        </row>
        <row r="786">
          <cell r="C786">
            <v>162</v>
          </cell>
          <cell r="G786">
            <v>81</v>
          </cell>
          <cell r="I786" t="str">
            <v>חינוך מיוחד</v>
          </cell>
          <cell r="J786">
            <v>0</v>
          </cell>
          <cell r="K786">
            <v>0</v>
          </cell>
          <cell r="L786">
            <v>1813300414</v>
          </cell>
        </row>
        <row r="787">
          <cell r="C787">
            <v>162</v>
          </cell>
          <cell r="G787">
            <v>81</v>
          </cell>
          <cell r="I787" t="str">
            <v>חינוך מיוחד</v>
          </cell>
          <cell r="J787">
            <v>0</v>
          </cell>
          <cell r="K787">
            <v>0</v>
          </cell>
          <cell r="L787">
            <v>1813300430</v>
          </cell>
        </row>
        <row r="788">
          <cell r="C788">
            <v>162</v>
          </cell>
          <cell r="G788">
            <v>81</v>
          </cell>
          <cell r="I788" t="str">
            <v>חינוך מיוחד</v>
          </cell>
          <cell r="J788">
            <v>0</v>
          </cell>
          <cell r="K788">
            <v>0</v>
          </cell>
          <cell r="L788">
            <v>1813300540</v>
          </cell>
        </row>
        <row r="789">
          <cell r="C789">
            <v>162</v>
          </cell>
          <cell r="G789">
            <v>81</v>
          </cell>
          <cell r="I789" t="str">
            <v>חינוך מיוחד</v>
          </cell>
          <cell r="J789">
            <v>0</v>
          </cell>
          <cell r="K789">
            <v>0</v>
          </cell>
          <cell r="L789">
            <v>1813300750</v>
          </cell>
        </row>
        <row r="790">
          <cell r="C790">
            <v>162</v>
          </cell>
          <cell r="G790">
            <v>81</v>
          </cell>
          <cell r="I790" t="str">
            <v>חינוך מיוחד</v>
          </cell>
          <cell r="J790">
            <v>0</v>
          </cell>
          <cell r="K790">
            <v>0</v>
          </cell>
          <cell r="L790">
            <v>1813300930</v>
          </cell>
        </row>
        <row r="791">
          <cell r="C791">
            <v>161</v>
          </cell>
          <cell r="G791">
            <v>81</v>
          </cell>
          <cell r="I791" t="str">
            <v>חינוך מיוחד</v>
          </cell>
          <cell r="J791">
            <v>0</v>
          </cell>
          <cell r="K791">
            <v>0</v>
          </cell>
          <cell r="L791">
            <v>1813310110</v>
          </cell>
        </row>
        <row r="792">
          <cell r="C792">
            <v>161</v>
          </cell>
          <cell r="G792">
            <v>81</v>
          </cell>
          <cell r="I792" t="str">
            <v>חינוך מיוחד</v>
          </cell>
          <cell r="J792">
            <v>0</v>
          </cell>
          <cell r="K792">
            <v>0</v>
          </cell>
          <cell r="L792">
            <v>1813310210</v>
          </cell>
        </row>
        <row r="793">
          <cell r="C793">
            <v>161</v>
          </cell>
          <cell r="G793">
            <v>81</v>
          </cell>
          <cell r="I793" t="str">
            <v>חינוך מיוחד</v>
          </cell>
          <cell r="J793">
            <v>0</v>
          </cell>
          <cell r="K793">
            <v>0</v>
          </cell>
          <cell r="L793">
            <v>1813310350</v>
          </cell>
        </row>
        <row r="794">
          <cell r="C794">
            <v>161</v>
          </cell>
          <cell r="G794">
            <v>81</v>
          </cell>
          <cell r="I794" t="str">
            <v>חינוך מיוחד</v>
          </cell>
          <cell r="J794">
            <v>0</v>
          </cell>
          <cell r="K794">
            <v>0</v>
          </cell>
          <cell r="L794">
            <v>1813320110</v>
          </cell>
        </row>
        <row r="795">
          <cell r="C795">
            <v>161</v>
          </cell>
          <cell r="G795">
            <v>81</v>
          </cell>
          <cell r="I795" t="str">
            <v>חינוך מיוחד</v>
          </cell>
          <cell r="J795">
            <v>0</v>
          </cell>
          <cell r="K795">
            <v>0</v>
          </cell>
          <cell r="L795">
            <v>1813320210</v>
          </cell>
        </row>
        <row r="796">
          <cell r="C796">
            <v>161</v>
          </cell>
          <cell r="G796">
            <v>81</v>
          </cell>
          <cell r="I796" t="str">
            <v>חינוך מיוחד</v>
          </cell>
          <cell r="J796">
            <v>0</v>
          </cell>
          <cell r="K796">
            <v>0</v>
          </cell>
          <cell r="L796">
            <v>1813320350</v>
          </cell>
        </row>
        <row r="797">
          <cell r="C797">
            <v>161</v>
          </cell>
          <cell r="G797">
            <v>81</v>
          </cell>
          <cell r="I797" t="str">
            <v>חינוך מיוחד</v>
          </cell>
          <cell r="J797">
            <v>0</v>
          </cell>
          <cell r="K797">
            <v>0</v>
          </cell>
          <cell r="L797">
            <v>1813330110</v>
          </cell>
        </row>
        <row r="798">
          <cell r="C798">
            <v>161</v>
          </cell>
          <cell r="G798">
            <v>81</v>
          </cell>
          <cell r="I798" t="str">
            <v>חינוך מיוחד</v>
          </cell>
          <cell r="J798">
            <v>0</v>
          </cell>
          <cell r="L798">
            <v>1813330210</v>
          </cell>
        </row>
        <row r="799">
          <cell r="C799">
            <v>161</v>
          </cell>
          <cell r="G799">
            <v>81</v>
          </cell>
          <cell r="I799" t="str">
            <v>חינוך מיוחד</v>
          </cell>
          <cell r="J799">
            <v>0</v>
          </cell>
          <cell r="L799">
            <v>1813330350</v>
          </cell>
        </row>
        <row r="800">
          <cell r="C800">
            <v>161</v>
          </cell>
          <cell r="G800">
            <v>81</v>
          </cell>
          <cell r="I800" t="str">
            <v>חינוך מיוחד</v>
          </cell>
          <cell r="J800">
            <v>0</v>
          </cell>
          <cell r="K800">
            <v>0</v>
          </cell>
          <cell r="L800">
            <v>1813332210</v>
          </cell>
        </row>
        <row r="801">
          <cell r="C801">
            <v>162</v>
          </cell>
          <cell r="G801">
            <v>81</v>
          </cell>
          <cell r="I801" t="str">
            <v>חוגים לתלמידים מחוננים ומוכשרים</v>
          </cell>
          <cell r="J801">
            <v>0</v>
          </cell>
          <cell r="K801">
            <v>0</v>
          </cell>
          <cell r="L801">
            <v>1813400540</v>
          </cell>
        </row>
        <row r="802">
          <cell r="C802">
            <v>162</v>
          </cell>
          <cell r="G802">
            <v>81</v>
          </cell>
          <cell r="I802" t="str">
            <v>חינוך משלים בבתי"ס</v>
          </cell>
          <cell r="J802">
            <v>0</v>
          </cell>
          <cell r="K802">
            <v>0</v>
          </cell>
          <cell r="L802">
            <v>1813600780</v>
          </cell>
        </row>
        <row r="803">
          <cell r="C803">
            <v>162</v>
          </cell>
          <cell r="G803">
            <v>81</v>
          </cell>
          <cell r="I803" t="str">
            <v>חינוך משלים בבתי"ס</v>
          </cell>
          <cell r="J803">
            <v>0</v>
          </cell>
          <cell r="K803">
            <v>0</v>
          </cell>
          <cell r="L803">
            <v>1813600820</v>
          </cell>
        </row>
        <row r="804">
          <cell r="C804">
            <v>161</v>
          </cell>
          <cell r="G804">
            <v>81</v>
          </cell>
          <cell r="I804" t="str">
            <v>קיטנות/לימודיות וחודש לימוד נוסף</v>
          </cell>
          <cell r="J804">
            <v>0</v>
          </cell>
          <cell r="K804">
            <v>0</v>
          </cell>
          <cell r="L804">
            <v>1813800110</v>
          </cell>
        </row>
        <row r="805">
          <cell r="C805">
            <v>162</v>
          </cell>
          <cell r="G805">
            <v>81</v>
          </cell>
          <cell r="I805" t="str">
            <v>קיטנות/לימודיות וחודש לימוד נוסף</v>
          </cell>
          <cell r="J805">
            <v>0</v>
          </cell>
          <cell r="K805">
            <v>0</v>
          </cell>
          <cell r="L805">
            <v>1813800750</v>
          </cell>
        </row>
        <row r="806">
          <cell r="C806">
            <v>162</v>
          </cell>
          <cell r="G806">
            <v>81</v>
          </cell>
          <cell r="I806" t="str">
            <v>קיטנות/לימודיות וחודש לימוד נוסף</v>
          </cell>
          <cell r="J806">
            <v>0</v>
          </cell>
          <cell r="K806">
            <v>0</v>
          </cell>
          <cell r="L806">
            <v>1813800930</v>
          </cell>
        </row>
        <row r="807">
          <cell r="C807">
            <v>162</v>
          </cell>
          <cell r="G807">
            <v>81</v>
          </cell>
          <cell r="I807" t="str">
            <v>קיטנות/לימודיות וחודש לימוד נוסף</v>
          </cell>
          <cell r="J807">
            <v>0</v>
          </cell>
          <cell r="K807">
            <v>0</v>
          </cell>
          <cell r="L807">
            <v>1813801930</v>
          </cell>
        </row>
        <row r="808">
          <cell r="C808">
            <v>162</v>
          </cell>
          <cell r="G808">
            <v>81</v>
          </cell>
          <cell r="I808" t="str">
            <v>קיטנות/לימודיות וחודש לימוד נוסף</v>
          </cell>
          <cell r="J808">
            <v>0</v>
          </cell>
          <cell r="K808">
            <v>0</v>
          </cell>
          <cell r="L808">
            <v>1813810750</v>
          </cell>
        </row>
        <row r="809">
          <cell r="C809">
            <v>162</v>
          </cell>
          <cell r="G809">
            <v>81</v>
          </cell>
          <cell r="I809" t="str">
            <v>חינול אחר</v>
          </cell>
          <cell r="J809">
            <v>0</v>
          </cell>
          <cell r="K809">
            <v>0</v>
          </cell>
          <cell r="L809">
            <v>1813900750</v>
          </cell>
        </row>
        <row r="810">
          <cell r="C810">
            <v>161</v>
          </cell>
          <cell r="G810">
            <v>81</v>
          </cell>
          <cell r="I810" t="str">
            <v>חטיבות ביניים</v>
          </cell>
          <cell r="J810">
            <v>0</v>
          </cell>
          <cell r="K810">
            <v>0</v>
          </cell>
          <cell r="L810">
            <v>1814000110</v>
          </cell>
        </row>
        <row r="811">
          <cell r="C811">
            <v>161</v>
          </cell>
          <cell r="G811">
            <v>81</v>
          </cell>
          <cell r="I811" t="str">
            <v>חטיבות ביניים</v>
          </cell>
          <cell r="J811">
            <v>0</v>
          </cell>
          <cell r="K811">
            <v>0</v>
          </cell>
          <cell r="L811">
            <v>1814000210</v>
          </cell>
        </row>
        <row r="812">
          <cell r="C812">
            <v>161</v>
          </cell>
          <cell r="G812">
            <v>81</v>
          </cell>
          <cell r="I812" t="str">
            <v>חטיבות ביניים</v>
          </cell>
          <cell r="J812">
            <v>0</v>
          </cell>
          <cell r="K812">
            <v>0</v>
          </cell>
          <cell r="L812">
            <v>1814000310</v>
          </cell>
        </row>
        <row r="813">
          <cell r="C813">
            <v>161</v>
          </cell>
          <cell r="G813">
            <v>81</v>
          </cell>
          <cell r="I813" t="str">
            <v>חטיבות ביניים</v>
          </cell>
          <cell r="J813">
            <v>0</v>
          </cell>
          <cell r="K813">
            <v>0</v>
          </cell>
          <cell r="L813">
            <v>1814000350</v>
          </cell>
        </row>
        <row r="814">
          <cell r="C814">
            <v>162</v>
          </cell>
          <cell r="G814">
            <v>81</v>
          </cell>
          <cell r="I814" t="str">
            <v>חטיבות ביניים</v>
          </cell>
          <cell r="J814">
            <v>0</v>
          </cell>
          <cell r="K814">
            <v>0</v>
          </cell>
          <cell r="L814">
            <v>1814000430</v>
          </cell>
        </row>
        <row r="815">
          <cell r="C815">
            <v>162</v>
          </cell>
          <cell r="G815">
            <v>81</v>
          </cell>
          <cell r="I815" t="str">
            <v>חטיבות ביניים</v>
          </cell>
          <cell r="J815">
            <v>0</v>
          </cell>
          <cell r="K815">
            <v>0</v>
          </cell>
          <cell r="L815">
            <v>1814000470</v>
          </cell>
        </row>
        <row r="816">
          <cell r="C816">
            <v>162</v>
          </cell>
          <cell r="G816">
            <v>81</v>
          </cell>
          <cell r="I816" t="str">
            <v>חטיבות ביניים</v>
          </cell>
          <cell r="J816">
            <v>0</v>
          </cell>
          <cell r="K816">
            <v>0</v>
          </cell>
          <cell r="L816">
            <v>1814000540</v>
          </cell>
        </row>
        <row r="817">
          <cell r="C817">
            <v>162</v>
          </cell>
          <cell r="G817">
            <v>81</v>
          </cell>
          <cell r="I817" t="str">
            <v>חטיבות ביניים</v>
          </cell>
          <cell r="J817">
            <v>0</v>
          </cell>
          <cell r="K817">
            <v>0</v>
          </cell>
          <cell r="L817">
            <v>1814000720</v>
          </cell>
        </row>
        <row r="818">
          <cell r="C818">
            <v>162</v>
          </cell>
          <cell r="G818">
            <v>81</v>
          </cell>
          <cell r="I818" t="str">
            <v>חטיבות ביניים</v>
          </cell>
          <cell r="J818">
            <v>0</v>
          </cell>
          <cell r="K818">
            <v>0</v>
          </cell>
          <cell r="L818">
            <v>1814000750</v>
          </cell>
        </row>
        <row r="819">
          <cell r="C819">
            <v>162</v>
          </cell>
          <cell r="G819">
            <v>81</v>
          </cell>
          <cell r="I819" t="str">
            <v>חטיבות ביניים</v>
          </cell>
          <cell r="J819">
            <v>0</v>
          </cell>
          <cell r="K819">
            <v>0</v>
          </cell>
          <cell r="L819">
            <v>1814000820</v>
          </cell>
        </row>
        <row r="820">
          <cell r="C820">
            <v>162</v>
          </cell>
          <cell r="G820">
            <v>81</v>
          </cell>
          <cell r="I820" t="str">
            <v>חטיבות ביניים</v>
          </cell>
          <cell r="J820">
            <v>0</v>
          </cell>
          <cell r="K820">
            <v>0</v>
          </cell>
          <cell r="L820">
            <v>1814000930</v>
          </cell>
        </row>
        <row r="821">
          <cell r="C821">
            <v>161</v>
          </cell>
          <cell r="G821">
            <v>81</v>
          </cell>
          <cell r="I821" t="str">
            <v>חטיבות ביניים</v>
          </cell>
          <cell r="J821">
            <v>0</v>
          </cell>
          <cell r="K821">
            <v>0</v>
          </cell>
          <cell r="L821">
            <v>1814100110</v>
          </cell>
        </row>
        <row r="822">
          <cell r="C822">
            <v>161</v>
          </cell>
          <cell r="G822">
            <v>81</v>
          </cell>
          <cell r="I822" t="str">
            <v>חטיבות ביניים</v>
          </cell>
          <cell r="J822">
            <v>0</v>
          </cell>
          <cell r="K822">
            <v>0</v>
          </cell>
          <cell r="L822">
            <v>1814100210</v>
          </cell>
        </row>
        <row r="823">
          <cell r="C823">
            <v>161</v>
          </cell>
          <cell r="G823">
            <v>81</v>
          </cell>
          <cell r="I823" t="str">
            <v>חטיבות ביניים</v>
          </cell>
          <cell r="J823">
            <v>0</v>
          </cell>
          <cell r="K823">
            <v>0</v>
          </cell>
          <cell r="L823">
            <v>1814100350</v>
          </cell>
        </row>
        <row r="824">
          <cell r="C824">
            <v>162</v>
          </cell>
          <cell r="G824">
            <v>81</v>
          </cell>
          <cell r="I824" t="str">
            <v>חטיבות ביניים</v>
          </cell>
          <cell r="J824">
            <v>0</v>
          </cell>
          <cell r="K824">
            <v>0</v>
          </cell>
          <cell r="L824">
            <v>1814100750</v>
          </cell>
        </row>
        <row r="825">
          <cell r="C825">
            <v>161</v>
          </cell>
          <cell r="G825">
            <v>81</v>
          </cell>
          <cell r="I825" t="str">
            <v>חטיבות ביניים</v>
          </cell>
          <cell r="J825">
            <v>0</v>
          </cell>
          <cell r="K825">
            <v>0</v>
          </cell>
          <cell r="L825">
            <v>1814750110</v>
          </cell>
        </row>
        <row r="826">
          <cell r="C826">
            <v>162</v>
          </cell>
          <cell r="G826">
            <v>81</v>
          </cell>
          <cell r="I826" t="str">
            <v>חטיבות ביניים</v>
          </cell>
          <cell r="J826">
            <v>0</v>
          </cell>
          <cell r="K826">
            <v>0</v>
          </cell>
          <cell r="L826">
            <v>1814750750</v>
          </cell>
        </row>
        <row r="827">
          <cell r="C827">
            <v>162</v>
          </cell>
          <cell r="G827">
            <v>81</v>
          </cell>
          <cell r="I827" t="str">
            <v>חטיבות ביניים</v>
          </cell>
          <cell r="J827">
            <v>0</v>
          </cell>
          <cell r="K827">
            <v>0</v>
          </cell>
          <cell r="L827">
            <v>1814750840</v>
          </cell>
        </row>
        <row r="828">
          <cell r="C828">
            <v>162</v>
          </cell>
          <cell r="G828">
            <v>81</v>
          </cell>
          <cell r="I828" t="str">
            <v>חטיבות ביניים</v>
          </cell>
          <cell r="J828">
            <v>0</v>
          </cell>
          <cell r="K828">
            <v>0</v>
          </cell>
          <cell r="L828">
            <v>1814800930</v>
          </cell>
        </row>
        <row r="829">
          <cell r="C829">
            <v>161</v>
          </cell>
          <cell r="G829">
            <v>81</v>
          </cell>
          <cell r="I829" t="str">
            <v>בתי"ס על יסודיים מקיפים</v>
          </cell>
          <cell r="J829">
            <v>0</v>
          </cell>
          <cell r="K829">
            <v>0</v>
          </cell>
          <cell r="L829">
            <v>1815000110</v>
          </cell>
        </row>
        <row r="830">
          <cell r="C830">
            <v>161</v>
          </cell>
          <cell r="G830">
            <v>81</v>
          </cell>
          <cell r="I830" t="str">
            <v>בתי"ס על יסודיים מקיפים</v>
          </cell>
          <cell r="J830">
            <v>0</v>
          </cell>
          <cell r="K830">
            <v>0</v>
          </cell>
          <cell r="L830">
            <v>1815000150</v>
          </cell>
        </row>
        <row r="831">
          <cell r="C831">
            <v>161</v>
          </cell>
          <cell r="G831">
            <v>81</v>
          </cell>
          <cell r="I831" t="str">
            <v>בתי"ס על יסודיים מקיפים</v>
          </cell>
          <cell r="J831">
            <v>0</v>
          </cell>
          <cell r="K831">
            <v>0</v>
          </cell>
          <cell r="L831">
            <v>1815000210</v>
          </cell>
        </row>
        <row r="832">
          <cell r="C832">
            <v>162</v>
          </cell>
          <cell r="G832">
            <v>81</v>
          </cell>
          <cell r="I832" t="str">
            <v>בתי"ס על יסודיים עיוניים</v>
          </cell>
          <cell r="J832">
            <v>0</v>
          </cell>
          <cell r="K832">
            <v>0</v>
          </cell>
          <cell r="L832">
            <v>1815200450</v>
          </cell>
        </row>
        <row r="833">
          <cell r="C833">
            <v>162</v>
          </cell>
          <cell r="G833">
            <v>81</v>
          </cell>
          <cell r="I833" t="str">
            <v>בתי"ס על יסודיים מקיפים</v>
          </cell>
          <cell r="J833">
            <v>0</v>
          </cell>
          <cell r="K833">
            <v>0</v>
          </cell>
          <cell r="L833">
            <v>1815700433</v>
          </cell>
        </row>
        <row r="834">
          <cell r="C834">
            <v>161</v>
          </cell>
          <cell r="G834">
            <v>81</v>
          </cell>
          <cell r="I834" t="str">
            <v>מכללות</v>
          </cell>
          <cell r="J834">
            <v>0</v>
          </cell>
          <cell r="K834">
            <v>0</v>
          </cell>
          <cell r="L834">
            <v>1816600110</v>
          </cell>
        </row>
        <row r="835">
          <cell r="C835">
            <v>162</v>
          </cell>
          <cell r="G835">
            <v>81</v>
          </cell>
          <cell r="I835" t="str">
            <v>מכללות</v>
          </cell>
          <cell r="J835">
            <v>0</v>
          </cell>
          <cell r="K835">
            <v>0</v>
          </cell>
          <cell r="L835">
            <v>1816600540</v>
          </cell>
        </row>
        <row r="836">
          <cell r="C836">
            <v>161</v>
          </cell>
          <cell r="G836">
            <v>81</v>
          </cell>
          <cell r="I836" t="str">
            <v>קב"ט שמירה ובטחון מוסדות חינוך</v>
          </cell>
          <cell r="J836">
            <v>0</v>
          </cell>
          <cell r="K836">
            <v>0</v>
          </cell>
          <cell r="L836">
            <v>1817100110</v>
          </cell>
        </row>
        <row r="837">
          <cell r="C837">
            <v>162</v>
          </cell>
          <cell r="G837">
            <v>81</v>
          </cell>
          <cell r="I837" t="str">
            <v>קב"ט שמירה ובטחון מוסדות חינוך</v>
          </cell>
          <cell r="J837">
            <v>0</v>
          </cell>
          <cell r="K837">
            <v>0</v>
          </cell>
          <cell r="L837">
            <v>1817100540</v>
          </cell>
        </row>
        <row r="838">
          <cell r="C838">
            <v>162</v>
          </cell>
          <cell r="G838">
            <v>81</v>
          </cell>
          <cell r="I838" t="str">
            <v>קב"ט שמירה ובטחון מוסדות חינוך</v>
          </cell>
          <cell r="J838">
            <v>0</v>
          </cell>
          <cell r="K838">
            <v>0</v>
          </cell>
          <cell r="L838">
            <v>1817100541</v>
          </cell>
        </row>
        <row r="839">
          <cell r="C839">
            <v>162</v>
          </cell>
          <cell r="G839">
            <v>81</v>
          </cell>
          <cell r="I839" t="str">
            <v>קב"ט שמירה ובטחון מוסדות חינוך</v>
          </cell>
          <cell r="J839">
            <v>0</v>
          </cell>
          <cell r="K839">
            <v>0</v>
          </cell>
          <cell r="L839">
            <v>1817100750</v>
          </cell>
        </row>
        <row r="840">
          <cell r="C840">
            <v>162</v>
          </cell>
          <cell r="G840">
            <v>81</v>
          </cell>
          <cell r="I840" t="str">
            <v>קב"ט שמירה ובטחון מוסדות חינוך</v>
          </cell>
          <cell r="J840">
            <v>0</v>
          </cell>
          <cell r="K840">
            <v>0</v>
          </cell>
          <cell r="L840">
            <v>1817110750</v>
          </cell>
        </row>
        <row r="841">
          <cell r="C841">
            <v>161</v>
          </cell>
          <cell r="G841">
            <v>81</v>
          </cell>
          <cell r="I841" t="str">
            <v>מרכזיה פדגוגית</v>
          </cell>
          <cell r="J841">
            <v>0</v>
          </cell>
          <cell r="K841">
            <v>0</v>
          </cell>
          <cell r="L841">
            <v>1817200110</v>
          </cell>
        </row>
        <row r="842">
          <cell r="C842">
            <v>161</v>
          </cell>
          <cell r="G842">
            <v>81</v>
          </cell>
          <cell r="I842" t="str">
            <v>מרכזיה פדגוגית</v>
          </cell>
          <cell r="J842">
            <v>0</v>
          </cell>
          <cell r="K842">
            <v>0</v>
          </cell>
          <cell r="L842">
            <v>1817200350</v>
          </cell>
        </row>
        <row r="843">
          <cell r="C843">
            <v>162</v>
          </cell>
          <cell r="G843">
            <v>81</v>
          </cell>
          <cell r="I843" t="str">
            <v>מרכזיה פדגוגית</v>
          </cell>
          <cell r="J843">
            <v>0</v>
          </cell>
          <cell r="K843">
            <v>0</v>
          </cell>
          <cell r="L843">
            <v>1817200470</v>
          </cell>
        </row>
        <row r="844">
          <cell r="C844">
            <v>162</v>
          </cell>
          <cell r="G844">
            <v>81</v>
          </cell>
          <cell r="I844" t="str">
            <v>מרכזיה פדגוגית</v>
          </cell>
          <cell r="J844">
            <v>0</v>
          </cell>
          <cell r="K844">
            <v>0</v>
          </cell>
          <cell r="L844">
            <v>1817200540</v>
          </cell>
        </row>
        <row r="845">
          <cell r="C845">
            <v>162</v>
          </cell>
          <cell r="G845">
            <v>81</v>
          </cell>
          <cell r="I845" t="str">
            <v>מרכזיה פדגוגית</v>
          </cell>
          <cell r="J845">
            <v>0</v>
          </cell>
          <cell r="K845">
            <v>0</v>
          </cell>
          <cell r="L845">
            <v>1817200720</v>
          </cell>
        </row>
        <row r="846">
          <cell r="C846">
            <v>162</v>
          </cell>
          <cell r="G846">
            <v>81</v>
          </cell>
          <cell r="I846" t="str">
            <v>מרכזיה פדגוגית</v>
          </cell>
          <cell r="J846">
            <v>0</v>
          </cell>
          <cell r="K846">
            <v>0</v>
          </cell>
          <cell r="L846">
            <v>1817200750</v>
          </cell>
        </row>
        <row r="847">
          <cell r="C847">
            <v>161</v>
          </cell>
          <cell r="G847">
            <v>81</v>
          </cell>
          <cell r="I847" t="str">
            <v>מרכזיה פדגוגית</v>
          </cell>
          <cell r="J847">
            <v>0</v>
          </cell>
          <cell r="K847">
            <v>0</v>
          </cell>
          <cell r="L847">
            <v>1817210110</v>
          </cell>
        </row>
        <row r="848">
          <cell r="C848">
            <v>161</v>
          </cell>
          <cell r="G848">
            <v>81</v>
          </cell>
          <cell r="I848" t="str">
            <v>מרכזיה פדגוגית</v>
          </cell>
          <cell r="J848">
            <v>0</v>
          </cell>
          <cell r="K848">
            <v>0</v>
          </cell>
          <cell r="L848">
            <v>1817210210</v>
          </cell>
        </row>
        <row r="849">
          <cell r="C849">
            <v>161</v>
          </cell>
          <cell r="G849">
            <v>81</v>
          </cell>
          <cell r="I849" t="str">
            <v>מרכזיה פדגוגית</v>
          </cell>
          <cell r="J849">
            <v>0</v>
          </cell>
          <cell r="K849">
            <v>0</v>
          </cell>
          <cell r="L849">
            <v>1817210310</v>
          </cell>
        </row>
        <row r="850">
          <cell r="C850">
            <v>161</v>
          </cell>
          <cell r="G850">
            <v>81</v>
          </cell>
          <cell r="I850" t="str">
            <v>שרות פסיכולוגי חינוכי</v>
          </cell>
          <cell r="J850">
            <v>0</v>
          </cell>
          <cell r="K850">
            <v>0</v>
          </cell>
          <cell r="L850">
            <v>1817300110</v>
          </cell>
        </row>
        <row r="851">
          <cell r="C851">
            <v>161</v>
          </cell>
          <cell r="G851">
            <v>81</v>
          </cell>
          <cell r="I851" t="str">
            <v>שרות פסיכולוגי חינוכי</v>
          </cell>
          <cell r="J851">
            <v>0</v>
          </cell>
          <cell r="K851">
            <v>0</v>
          </cell>
          <cell r="L851">
            <v>1817300150</v>
          </cell>
        </row>
        <row r="852">
          <cell r="C852">
            <v>161</v>
          </cell>
          <cell r="G852">
            <v>81</v>
          </cell>
          <cell r="I852" t="str">
            <v>שרות פסיכולוגי חינוכי</v>
          </cell>
          <cell r="J852">
            <v>0</v>
          </cell>
          <cell r="K852">
            <v>0</v>
          </cell>
          <cell r="L852">
            <v>1817300210</v>
          </cell>
        </row>
        <row r="853">
          <cell r="C853">
            <v>161</v>
          </cell>
          <cell r="G853">
            <v>81</v>
          </cell>
          <cell r="I853" t="str">
            <v>שרות פסיכולוגי חינוכי</v>
          </cell>
          <cell r="J853">
            <v>0</v>
          </cell>
          <cell r="K853">
            <v>0</v>
          </cell>
          <cell r="L853">
            <v>1817300350</v>
          </cell>
        </row>
        <row r="854">
          <cell r="C854">
            <v>162</v>
          </cell>
          <cell r="G854">
            <v>81</v>
          </cell>
          <cell r="I854" t="str">
            <v>שרות פסיכולוגי חינוכי</v>
          </cell>
          <cell r="J854">
            <v>0</v>
          </cell>
          <cell r="K854">
            <v>0</v>
          </cell>
          <cell r="L854">
            <v>1817300410</v>
          </cell>
        </row>
        <row r="855">
          <cell r="C855">
            <v>162</v>
          </cell>
          <cell r="G855">
            <v>81</v>
          </cell>
          <cell r="I855" t="str">
            <v>שרות פסיכולוגי חינוכי</v>
          </cell>
          <cell r="J855">
            <v>0</v>
          </cell>
          <cell r="K855">
            <v>0</v>
          </cell>
          <cell r="L855">
            <v>1817300430</v>
          </cell>
        </row>
        <row r="856">
          <cell r="C856">
            <v>162</v>
          </cell>
          <cell r="G856">
            <v>81</v>
          </cell>
          <cell r="I856" t="str">
            <v>שרות פסיכולוגי חינוכי</v>
          </cell>
          <cell r="J856">
            <v>0</v>
          </cell>
          <cell r="K856">
            <v>0</v>
          </cell>
          <cell r="L856">
            <v>1817300434</v>
          </cell>
        </row>
        <row r="857">
          <cell r="C857">
            <v>162</v>
          </cell>
          <cell r="G857">
            <v>81</v>
          </cell>
          <cell r="I857" t="str">
            <v>שרות פסיכולוגי חינוכי</v>
          </cell>
          <cell r="J857">
            <v>0</v>
          </cell>
          <cell r="K857">
            <v>0</v>
          </cell>
          <cell r="L857">
            <v>1817300450</v>
          </cell>
        </row>
        <row r="858">
          <cell r="C858">
            <v>162</v>
          </cell>
          <cell r="G858">
            <v>81</v>
          </cell>
          <cell r="I858" t="str">
            <v>שרות פסיכולוגי חינוכי</v>
          </cell>
          <cell r="J858">
            <v>0</v>
          </cell>
          <cell r="K858">
            <v>0</v>
          </cell>
          <cell r="L858">
            <v>1817300510</v>
          </cell>
        </row>
        <row r="859">
          <cell r="C859">
            <v>162</v>
          </cell>
          <cell r="G859">
            <v>81</v>
          </cell>
          <cell r="I859" t="str">
            <v>שרות פסיכולוגי חינוכי</v>
          </cell>
          <cell r="J859">
            <v>0</v>
          </cell>
          <cell r="K859">
            <v>0</v>
          </cell>
          <cell r="L859">
            <v>1817300521</v>
          </cell>
        </row>
        <row r="860">
          <cell r="C860">
            <v>162</v>
          </cell>
          <cell r="G860">
            <v>81</v>
          </cell>
          <cell r="I860" t="str">
            <v>שרות פסיכולוגי חינוכי</v>
          </cell>
          <cell r="J860">
            <v>0</v>
          </cell>
          <cell r="K860">
            <v>0</v>
          </cell>
          <cell r="L860">
            <v>1817300540</v>
          </cell>
        </row>
        <row r="861">
          <cell r="C861">
            <v>162</v>
          </cell>
          <cell r="G861">
            <v>81</v>
          </cell>
          <cell r="I861" t="str">
            <v>שרות פסיכולוגי חינוכי</v>
          </cell>
          <cell r="J861">
            <v>0</v>
          </cell>
          <cell r="K861">
            <v>0</v>
          </cell>
          <cell r="L861">
            <v>1817300541</v>
          </cell>
        </row>
        <row r="862">
          <cell r="C862">
            <v>162</v>
          </cell>
          <cell r="G862">
            <v>81</v>
          </cell>
          <cell r="I862" t="str">
            <v>שרות פסיכולוגי חינוכי</v>
          </cell>
          <cell r="J862">
            <v>0</v>
          </cell>
          <cell r="K862">
            <v>0</v>
          </cell>
          <cell r="L862">
            <v>1817300720</v>
          </cell>
        </row>
        <row r="863">
          <cell r="C863">
            <v>162</v>
          </cell>
          <cell r="G863">
            <v>81</v>
          </cell>
          <cell r="I863" t="str">
            <v>שרות פסיכולוגי חינוכי</v>
          </cell>
          <cell r="J863">
            <v>0</v>
          </cell>
          <cell r="K863">
            <v>0</v>
          </cell>
          <cell r="L863">
            <v>1817300750</v>
          </cell>
        </row>
        <row r="864">
          <cell r="C864">
            <v>162</v>
          </cell>
          <cell r="G864">
            <v>81</v>
          </cell>
          <cell r="I864" t="str">
            <v>שרות פסיכולוגי חינוכי</v>
          </cell>
          <cell r="J864">
            <v>0</v>
          </cell>
          <cell r="K864">
            <v>0</v>
          </cell>
          <cell r="L864">
            <v>1817310750</v>
          </cell>
        </row>
        <row r="865">
          <cell r="C865">
            <v>162</v>
          </cell>
          <cell r="G865">
            <v>81</v>
          </cell>
          <cell r="I865" t="str">
            <v>שרות בריאות לתלמיד</v>
          </cell>
          <cell r="J865">
            <v>0</v>
          </cell>
          <cell r="K865">
            <v>0</v>
          </cell>
          <cell r="L865">
            <v>1817400540</v>
          </cell>
        </row>
        <row r="866">
          <cell r="C866">
            <v>162</v>
          </cell>
          <cell r="G866">
            <v>81</v>
          </cell>
          <cell r="I866" t="str">
            <v>ביטוח תלמידים</v>
          </cell>
          <cell r="J866">
            <v>0</v>
          </cell>
          <cell r="K866">
            <v>0</v>
          </cell>
          <cell r="L866">
            <v>1817500440</v>
          </cell>
        </row>
        <row r="867">
          <cell r="C867">
            <v>161</v>
          </cell>
          <cell r="G867">
            <v>81</v>
          </cell>
          <cell r="I867" t="str">
            <v>רווחה חינוכית</v>
          </cell>
          <cell r="J867">
            <v>0</v>
          </cell>
          <cell r="K867">
            <v>0</v>
          </cell>
          <cell r="L867">
            <v>1817600110</v>
          </cell>
        </row>
        <row r="868">
          <cell r="C868">
            <v>161</v>
          </cell>
          <cell r="G868">
            <v>81</v>
          </cell>
          <cell r="I868" t="str">
            <v>רווחה חינוכית</v>
          </cell>
          <cell r="J868">
            <v>0</v>
          </cell>
          <cell r="K868">
            <v>0</v>
          </cell>
          <cell r="L868">
            <v>1817600210</v>
          </cell>
        </row>
        <row r="869">
          <cell r="C869">
            <v>161</v>
          </cell>
          <cell r="G869">
            <v>81</v>
          </cell>
          <cell r="I869" t="str">
            <v>רווחה חינוכית</v>
          </cell>
          <cell r="J869">
            <v>0</v>
          </cell>
          <cell r="K869">
            <v>0</v>
          </cell>
          <cell r="L869">
            <v>1817600350</v>
          </cell>
        </row>
        <row r="870">
          <cell r="C870">
            <v>162</v>
          </cell>
          <cell r="G870">
            <v>81</v>
          </cell>
          <cell r="I870" t="str">
            <v>רווחה חינוכית</v>
          </cell>
          <cell r="J870">
            <v>0</v>
          </cell>
          <cell r="K870">
            <v>0</v>
          </cell>
          <cell r="L870">
            <v>1817600750</v>
          </cell>
        </row>
        <row r="871">
          <cell r="C871">
            <v>162</v>
          </cell>
          <cell r="G871">
            <v>81</v>
          </cell>
          <cell r="I871" t="str">
            <v>רווחה חינוכית</v>
          </cell>
          <cell r="J871">
            <v>0</v>
          </cell>
          <cell r="K871">
            <v>0</v>
          </cell>
          <cell r="L871">
            <v>1817600780</v>
          </cell>
        </row>
        <row r="872">
          <cell r="C872">
            <v>161</v>
          </cell>
          <cell r="G872">
            <v>81</v>
          </cell>
          <cell r="I872" t="str">
            <v>רווחה חינוכית</v>
          </cell>
          <cell r="J872">
            <v>0</v>
          </cell>
          <cell r="K872">
            <v>0</v>
          </cell>
          <cell r="L872">
            <v>1817601110</v>
          </cell>
        </row>
        <row r="873">
          <cell r="C873">
            <v>162</v>
          </cell>
          <cell r="G873">
            <v>81</v>
          </cell>
          <cell r="I873" t="str">
            <v>רווחה חינוכית</v>
          </cell>
          <cell r="J873">
            <v>0</v>
          </cell>
          <cell r="K873">
            <v>0</v>
          </cell>
          <cell r="L873">
            <v>1817601750</v>
          </cell>
        </row>
        <row r="874">
          <cell r="C874">
            <v>162</v>
          </cell>
          <cell r="G874">
            <v>81</v>
          </cell>
          <cell r="I874" t="str">
            <v>רווחה חינוכית</v>
          </cell>
          <cell r="J874">
            <v>0</v>
          </cell>
          <cell r="K874">
            <v>0</v>
          </cell>
          <cell r="L874">
            <v>1817601920</v>
          </cell>
        </row>
        <row r="875">
          <cell r="C875">
            <v>161</v>
          </cell>
          <cell r="G875">
            <v>81</v>
          </cell>
          <cell r="I875" t="str">
            <v>רווחה חינוכית</v>
          </cell>
          <cell r="J875">
            <v>0</v>
          </cell>
          <cell r="K875">
            <v>0</v>
          </cell>
          <cell r="L875">
            <v>1817602110</v>
          </cell>
        </row>
        <row r="876">
          <cell r="C876">
            <v>162</v>
          </cell>
          <cell r="G876">
            <v>81</v>
          </cell>
          <cell r="I876" t="str">
            <v>רווחה חינוכית</v>
          </cell>
          <cell r="J876">
            <v>0</v>
          </cell>
          <cell r="K876">
            <v>0</v>
          </cell>
          <cell r="L876">
            <v>1817602750</v>
          </cell>
        </row>
        <row r="877">
          <cell r="C877">
            <v>161</v>
          </cell>
          <cell r="G877">
            <v>81</v>
          </cell>
          <cell r="I877" t="str">
            <v>רווחה חינוכית</v>
          </cell>
          <cell r="J877">
            <v>0</v>
          </cell>
          <cell r="K877">
            <v>0</v>
          </cell>
          <cell r="L877">
            <v>1817610110</v>
          </cell>
        </row>
        <row r="878">
          <cell r="C878">
            <v>161</v>
          </cell>
          <cell r="G878">
            <v>81</v>
          </cell>
          <cell r="I878" t="str">
            <v>רווחה חינוכית</v>
          </cell>
          <cell r="J878">
            <v>0</v>
          </cell>
          <cell r="K878">
            <v>0</v>
          </cell>
          <cell r="L878">
            <v>1817620110</v>
          </cell>
        </row>
        <row r="879">
          <cell r="C879">
            <v>162</v>
          </cell>
          <cell r="G879">
            <v>81</v>
          </cell>
          <cell r="I879" t="str">
            <v>רווחה חינוכית</v>
          </cell>
          <cell r="J879">
            <v>0</v>
          </cell>
          <cell r="K879">
            <v>0</v>
          </cell>
          <cell r="L879">
            <v>1817620750</v>
          </cell>
        </row>
        <row r="880">
          <cell r="C880">
            <v>162</v>
          </cell>
          <cell r="G880">
            <v>81</v>
          </cell>
          <cell r="I880" t="str">
            <v>רווחה חינוכית</v>
          </cell>
          <cell r="J880">
            <v>0</v>
          </cell>
          <cell r="K880">
            <v>0</v>
          </cell>
          <cell r="L880">
            <v>1817620780</v>
          </cell>
        </row>
        <row r="881">
          <cell r="C881">
            <v>162</v>
          </cell>
          <cell r="G881">
            <v>81</v>
          </cell>
          <cell r="I881" t="str">
            <v>רווחה חינוכית</v>
          </cell>
          <cell r="J881">
            <v>0</v>
          </cell>
          <cell r="K881">
            <v>0</v>
          </cell>
          <cell r="L881">
            <v>1817620930</v>
          </cell>
        </row>
        <row r="882">
          <cell r="C882">
            <v>161</v>
          </cell>
          <cell r="G882">
            <v>81</v>
          </cell>
          <cell r="I882" t="str">
            <v>רווחה חינוכית</v>
          </cell>
          <cell r="J882">
            <v>0</v>
          </cell>
          <cell r="K882">
            <v>0</v>
          </cell>
          <cell r="L882">
            <v>1817621110</v>
          </cell>
        </row>
        <row r="883">
          <cell r="C883">
            <v>162</v>
          </cell>
          <cell r="G883">
            <v>81</v>
          </cell>
          <cell r="I883" t="str">
            <v>רווחה חינוכית</v>
          </cell>
          <cell r="J883">
            <v>0</v>
          </cell>
          <cell r="K883">
            <v>0</v>
          </cell>
          <cell r="L883">
            <v>1817621470</v>
          </cell>
        </row>
        <row r="884">
          <cell r="C884">
            <v>162</v>
          </cell>
          <cell r="G884">
            <v>81</v>
          </cell>
          <cell r="I884" t="str">
            <v>רווחה חינוכית</v>
          </cell>
          <cell r="J884">
            <v>0</v>
          </cell>
          <cell r="K884">
            <v>0</v>
          </cell>
          <cell r="L884">
            <v>1817621750</v>
          </cell>
        </row>
        <row r="885">
          <cell r="C885">
            <v>162</v>
          </cell>
          <cell r="G885">
            <v>81</v>
          </cell>
          <cell r="I885" t="str">
            <v>רווחה חינוכית</v>
          </cell>
          <cell r="J885">
            <v>0</v>
          </cell>
          <cell r="K885">
            <v>0</v>
          </cell>
          <cell r="L885">
            <v>1817621930</v>
          </cell>
        </row>
        <row r="886">
          <cell r="C886">
            <v>161</v>
          </cell>
          <cell r="G886">
            <v>81</v>
          </cell>
          <cell r="I886" t="str">
            <v>רווחה חינוכית</v>
          </cell>
          <cell r="J886">
            <v>0</v>
          </cell>
          <cell r="K886">
            <v>0</v>
          </cell>
          <cell r="L886">
            <v>1817622110</v>
          </cell>
        </row>
        <row r="887">
          <cell r="C887">
            <v>162</v>
          </cell>
          <cell r="G887">
            <v>81</v>
          </cell>
          <cell r="I887" t="str">
            <v>רווחה חינוכית</v>
          </cell>
          <cell r="J887">
            <v>0</v>
          </cell>
          <cell r="K887">
            <v>0</v>
          </cell>
          <cell r="L887">
            <v>1817622540</v>
          </cell>
        </row>
        <row r="888">
          <cell r="C888">
            <v>162</v>
          </cell>
          <cell r="G888">
            <v>81</v>
          </cell>
          <cell r="I888" t="str">
            <v>רווחה חינוכית</v>
          </cell>
          <cell r="J888">
            <v>0</v>
          </cell>
          <cell r="K888">
            <v>0</v>
          </cell>
          <cell r="L888">
            <v>1817622720</v>
          </cell>
        </row>
        <row r="889">
          <cell r="C889">
            <v>162</v>
          </cell>
          <cell r="G889">
            <v>81</v>
          </cell>
          <cell r="I889" t="str">
            <v>רווחה חינוכית</v>
          </cell>
          <cell r="J889">
            <v>0</v>
          </cell>
          <cell r="K889">
            <v>0</v>
          </cell>
          <cell r="L889">
            <v>1817622750</v>
          </cell>
        </row>
        <row r="890">
          <cell r="C890">
            <v>162</v>
          </cell>
          <cell r="G890">
            <v>81</v>
          </cell>
          <cell r="I890" t="str">
            <v>רווחה חינוכית</v>
          </cell>
          <cell r="J890">
            <v>0</v>
          </cell>
          <cell r="K890">
            <v>0</v>
          </cell>
          <cell r="L890">
            <v>1817622930</v>
          </cell>
        </row>
        <row r="891">
          <cell r="C891">
            <v>161</v>
          </cell>
          <cell r="G891">
            <v>81</v>
          </cell>
          <cell r="I891" t="str">
            <v>רווחה חינוכית</v>
          </cell>
          <cell r="J891">
            <v>0</v>
          </cell>
          <cell r="K891">
            <v>0</v>
          </cell>
          <cell r="L891">
            <v>1817623110</v>
          </cell>
        </row>
        <row r="892">
          <cell r="C892">
            <v>162</v>
          </cell>
          <cell r="G892">
            <v>81</v>
          </cell>
          <cell r="I892" t="str">
            <v>רווחה חינוכית</v>
          </cell>
          <cell r="J892">
            <v>0</v>
          </cell>
          <cell r="K892">
            <v>0</v>
          </cell>
          <cell r="L892">
            <v>1817623470</v>
          </cell>
        </row>
        <row r="893">
          <cell r="C893">
            <v>162</v>
          </cell>
          <cell r="G893">
            <v>81</v>
          </cell>
          <cell r="I893" t="str">
            <v>רווחה חינוכית</v>
          </cell>
          <cell r="J893">
            <v>0</v>
          </cell>
          <cell r="K893">
            <v>0</v>
          </cell>
          <cell r="L893">
            <v>1817623750</v>
          </cell>
        </row>
        <row r="894">
          <cell r="C894">
            <v>162</v>
          </cell>
          <cell r="G894">
            <v>81</v>
          </cell>
          <cell r="I894" t="str">
            <v>רווחה חינוכית</v>
          </cell>
          <cell r="J894">
            <v>0</v>
          </cell>
          <cell r="L894">
            <v>1817623751</v>
          </cell>
        </row>
        <row r="895">
          <cell r="C895">
            <v>161</v>
          </cell>
          <cell r="G895">
            <v>81</v>
          </cell>
          <cell r="I895" t="str">
            <v>רווחה חינוכית</v>
          </cell>
          <cell r="J895">
            <v>0</v>
          </cell>
          <cell r="K895">
            <v>0</v>
          </cell>
          <cell r="L895">
            <v>1817624110</v>
          </cell>
        </row>
        <row r="896">
          <cell r="C896">
            <v>162</v>
          </cell>
          <cell r="G896">
            <v>81</v>
          </cell>
          <cell r="I896" t="str">
            <v>רווחה חינוכית</v>
          </cell>
          <cell r="J896">
            <v>0</v>
          </cell>
          <cell r="K896">
            <v>0</v>
          </cell>
          <cell r="L896">
            <v>1817624470</v>
          </cell>
        </row>
        <row r="897">
          <cell r="C897">
            <v>162</v>
          </cell>
          <cell r="G897">
            <v>81</v>
          </cell>
          <cell r="I897" t="str">
            <v>רווחה חינוכית</v>
          </cell>
          <cell r="J897">
            <v>0</v>
          </cell>
          <cell r="K897">
            <v>0</v>
          </cell>
          <cell r="L897">
            <v>1817624750</v>
          </cell>
        </row>
        <row r="898">
          <cell r="C898">
            <v>161</v>
          </cell>
          <cell r="G898">
            <v>81</v>
          </cell>
          <cell r="I898" t="str">
            <v>רווחה חינוכית</v>
          </cell>
          <cell r="J898">
            <v>0</v>
          </cell>
          <cell r="K898">
            <v>0</v>
          </cell>
          <cell r="L898">
            <v>1817625110</v>
          </cell>
        </row>
        <row r="899">
          <cell r="C899">
            <v>162</v>
          </cell>
          <cell r="G899">
            <v>81</v>
          </cell>
          <cell r="I899" t="str">
            <v>רווחה חינוכית</v>
          </cell>
          <cell r="J899">
            <v>0</v>
          </cell>
          <cell r="K899">
            <v>0</v>
          </cell>
          <cell r="L899">
            <v>1817625750</v>
          </cell>
        </row>
        <row r="900">
          <cell r="C900">
            <v>162</v>
          </cell>
          <cell r="G900">
            <v>81</v>
          </cell>
          <cell r="I900" t="str">
            <v>רווחה חינוכית</v>
          </cell>
          <cell r="J900">
            <v>0</v>
          </cell>
          <cell r="K900">
            <v>0</v>
          </cell>
          <cell r="L900">
            <v>1817625930</v>
          </cell>
        </row>
        <row r="901">
          <cell r="C901">
            <v>161</v>
          </cell>
          <cell r="G901">
            <v>81</v>
          </cell>
          <cell r="I901" t="str">
            <v>רווחה חינוכית</v>
          </cell>
          <cell r="J901">
            <v>0</v>
          </cell>
          <cell r="K901">
            <v>0</v>
          </cell>
          <cell r="L901">
            <v>1817626110</v>
          </cell>
        </row>
        <row r="902">
          <cell r="C902">
            <v>162</v>
          </cell>
          <cell r="G902">
            <v>81</v>
          </cell>
          <cell r="I902" t="str">
            <v>רווחה חינוכית</v>
          </cell>
          <cell r="J902">
            <v>0</v>
          </cell>
          <cell r="K902">
            <v>0</v>
          </cell>
          <cell r="L902">
            <v>1817626750</v>
          </cell>
        </row>
        <row r="903">
          <cell r="C903">
            <v>161</v>
          </cell>
          <cell r="G903">
            <v>81</v>
          </cell>
          <cell r="I903" t="str">
            <v>קב"סים</v>
          </cell>
          <cell r="J903">
            <v>0</v>
          </cell>
          <cell r="K903">
            <v>0</v>
          </cell>
          <cell r="L903">
            <v>1817700110</v>
          </cell>
        </row>
        <row r="904">
          <cell r="C904">
            <v>161</v>
          </cell>
          <cell r="G904">
            <v>81</v>
          </cell>
          <cell r="I904" t="str">
            <v>קב"סים</v>
          </cell>
          <cell r="J904">
            <v>0</v>
          </cell>
          <cell r="K904">
            <v>0</v>
          </cell>
          <cell r="L904">
            <v>1817700210</v>
          </cell>
        </row>
        <row r="905">
          <cell r="C905">
            <v>161</v>
          </cell>
          <cell r="G905">
            <v>81</v>
          </cell>
          <cell r="I905" t="str">
            <v>קב"סים</v>
          </cell>
          <cell r="J905">
            <v>0</v>
          </cell>
          <cell r="K905">
            <v>0</v>
          </cell>
          <cell r="L905">
            <v>1817700350</v>
          </cell>
        </row>
        <row r="906">
          <cell r="C906">
            <v>162</v>
          </cell>
          <cell r="G906">
            <v>81</v>
          </cell>
          <cell r="I906" t="str">
            <v>קב"סים</v>
          </cell>
          <cell r="J906">
            <v>0</v>
          </cell>
          <cell r="K906">
            <v>0</v>
          </cell>
          <cell r="L906">
            <v>1817700750</v>
          </cell>
        </row>
        <row r="907">
          <cell r="C907">
            <v>162</v>
          </cell>
          <cell r="G907">
            <v>81</v>
          </cell>
          <cell r="I907" t="str">
            <v>הסעות ילדים</v>
          </cell>
          <cell r="J907">
            <v>0</v>
          </cell>
          <cell r="K907">
            <v>0</v>
          </cell>
          <cell r="L907">
            <v>1817800710</v>
          </cell>
        </row>
        <row r="908">
          <cell r="C908">
            <v>162</v>
          </cell>
          <cell r="G908">
            <v>81</v>
          </cell>
          <cell r="I908" t="str">
            <v>הסעות ילדים</v>
          </cell>
          <cell r="J908">
            <v>0</v>
          </cell>
          <cell r="K908">
            <v>0</v>
          </cell>
          <cell r="L908">
            <v>1817810710</v>
          </cell>
        </row>
        <row r="909">
          <cell r="C909">
            <v>162</v>
          </cell>
          <cell r="G909">
            <v>81</v>
          </cell>
          <cell r="I909" t="str">
            <v>שרותים אחרים</v>
          </cell>
          <cell r="J909">
            <v>0</v>
          </cell>
          <cell r="K909">
            <v>0</v>
          </cell>
          <cell r="L909">
            <v>1817900750</v>
          </cell>
        </row>
        <row r="910">
          <cell r="C910">
            <v>162</v>
          </cell>
          <cell r="G910">
            <v>81</v>
          </cell>
          <cell r="I910" t="str">
            <v>שרותים אחרים</v>
          </cell>
          <cell r="J910">
            <v>0</v>
          </cell>
          <cell r="K910">
            <v>0</v>
          </cell>
          <cell r="L910">
            <v>1817900780</v>
          </cell>
        </row>
        <row r="911">
          <cell r="C911">
            <v>162</v>
          </cell>
          <cell r="G911">
            <v>81</v>
          </cell>
          <cell r="I911" t="str">
            <v>שרותים אחרים</v>
          </cell>
          <cell r="J911">
            <v>0</v>
          </cell>
          <cell r="K911">
            <v>0</v>
          </cell>
          <cell r="L911">
            <v>1817901920</v>
          </cell>
        </row>
        <row r="912">
          <cell r="C912">
            <v>161</v>
          </cell>
          <cell r="G912">
            <v>81</v>
          </cell>
          <cell r="I912" t="str">
            <v>שרותים אחרים</v>
          </cell>
          <cell r="J912">
            <v>0</v>
          </cell>
          <cell r="K912">
            <v>0</v>
          </cell>
          <cell r="L912">
            <v>1817910110</v>
          </cell>
        </row>
        <row r="913">
          <cell r="C913">
            <v>161</v>
          </cell>
          <cell r="G913">
            <v>81</v>
          </cell>
          <cell r="I913" t="str">
            <v>שרותים אחרים</v>
          </cell>
          <cell r="J913">
            <v>0</v>
          </cell>
          <cell r="K913">
            <v>0</v>
          </cell>
          <cell r="L913">
            <v>1817910350</v>
          </cell>
        </row>
        <row r="914">
          <cell r="C914">
            <v>162</v>
          </cell>
          <cell r="G914">
            <v>81</v>
          </cell>
          <cell r="I914" t="str">
            <v>שרותים אחרים</v>
          </cell>
          <cell r="J914">
            <v>0</v>
          </cell>
          <cell r="K914">
            <v>0</v>
          </cell>
          <cell r="L914">
            <v>1817950780</v>
          </cell>
        </row>
        <row r="915">
          <cell r="C915">
            <v>161</v>
          </cell>
          <cell r="G915">
            <v>81</v>
          </cell>
          <cell r="I915" t="str">
            <v>חינוך מבוגרים</v>
          </cell>
          <cell r="J915">
            <v>0</v>
          </cell>
          <cell r="K915">
            <v>0</v>
          </cell>
          <cell r="L915">
            <v>1818000110</v>
          </cell>
        </row>
        <row r="916">
          <cell r="C916">
            <v>162</v>
          </cell>
          <cell r="G916">
            <v>81</v>
          </cell>
          <cell r="I916" t="str">
            <v>חינוך מבוגרים</v>
          </cell>
          <cell r="J916">
            <v>0</v>
          </cell>
          <cell r="K916">
            <v>0</v>
          </cell>
          <cell r="L916">
            <v>1818000470</v>
          </cell>
        </row>
        <row r="917">
          <cell r="C917">
            <v>162</v>
          </cell>
          <cell r="G917">
            <v>81</v>
          </cell>
          <cell r="I917" t="str">
            <v>חינוך מבוגרים</v>
          </cell>
          <cell r="J917">
            <v>0</v>
          </cell>
          <cell r="K917">
            <v>0</v>
          </cell>
          <cell r="L917">
            <v>1818000750</v>
          </cell>
        </row>
        <row r="918">
          <cell r="C918">
            <v>161</v>
          </cell>
          <cell r="G918">
            <v>81</v>
          </cell>
          <cell r="I918" t="str">
            <v>חינוך מבוגרים</v>
          </cell>
          <cell r="J918">
            <v>0</v>
          </cell>
          <cell r="K918">
            <v>0</v>
          </cell>
          <cell r="L918">
            <v>1818100110</v>
          </cell>
        </row>
        <row r="919">
          <cell r="C919">
            <v>161</v>
          </cell>
          <cell r="G919">
            <v>81</v>
          </cell>
          <cell r="I919" t="str">
            <v>חינוך מבוגרים</v>
          </cell>
          <cell r="J919">
            <v>0</v>
          </cell>
          <cell r="K919">
            <v>0</v>
          </cell>
          <cell r="L919">
            <v>1818200110</v>
          </cell>
        </row>
        <row r="920">
          <cell r="C920">
            <v>162</v>
          </cell>
          <cell r="G920">
            <v>81</v>
          </cell>
          <cell r="I920" t="str">
            <v>חינוך מבוגרים</v>
          </cell>
          <cell r="J920">
            <v>0</v>
          </cell>
          <cell r="K920">
            <v>0</v>
          </cell>
          <cell r="L920">
            <v>1818200910</v>
          </cell>
        </row>
        <row r="921">
          <cell r="C921">
            <v>162</v>
          </cell>
          <cell r="G921">
            <v>81</v>
          </cell>
          <cell r="I921" t="str">
            <v>חינוך מבוגרים</v>
          </cell>
          <cell r="J921">
            <v>0</v>
          </cell>
          <cell r="K921">
            <v>0</v>
          </cell>
          <cell r="L921">
            <v>1818300910</v>
          </cell>
        </row>
        <row r="922">
          <cell r="C922">
            <v>161</v>
          </cell>
          <cell r="G922">
            <v>81</v>
          </cell>
          <cell r="I922" t="str">
            <v>חינוך מבוגרים</v>
          </cell>
          <cell r="J922">
            <v>0</v>
          </cell>
          <cell r="K922">
            <v>0</v>
          </cell>
          <cell r="L922">
            <v>1818810110</v>
          </cell>
        </row>
        <row r="923">
          <cell r="C923">
            <v>162</v>
          </cell>
          <cell r="G923">
            <v>81</v>
          </cell>
          <cell r="I923" t="str">
            <v>חינוך מבוגרים</v>
          </cell>
          <cell r="J923">
            <v>0</v>
          </cell>
          <cell r="K923">
            <v>0</v>
          </cell>
          <cell r="L923">
            <v>1818810810</v>
          </cell>
        </row>
        <row r="924">
          <cell r="C924">
            <v>161</v>
          </cell>
          <cell r="G924">
            <v>81</v>
          </cell>
          <cell r="I924" t="str">
            <v>שירותי חינוך מיוחדים</v>
          </cell>
          <cell r="J924">
            <v>0</v>
          </cell>
          <cell r="K924">
            <v>0</v>
          </cell>
          <cell r="L924">
            <v>1819000110</v>
          </cell>
        </row>
        <row r="925">
          <cell r="C925">
            <v>162</v>
          </cell>
          <cell r="G925">
            <v>81</v>
          </cell>
          <cell r="I925" t="str">
            <v>שירותי חינוך מיוחדים</v>
          </cell>
          <cell r="J925">
            <v>0</v>
          </cell>
          <cell r="K925">
            <v>0</v>
          </cell>
          <cell r="L925">
            <v>1819000750</v>
          </cell>
        </row>
        <row r="926">
          <cell r="C926">
            <v>161</v>
          </cell>
          <cell r="G926">
            <v>81</v>
          </cell>
          <cell r="I926" t="str">
            <v>חינוך מוכר שאינו רשמי</v>
          </cell>
          <cell r="J926">
            <v>0</v>
          </cell>
          <cell r="K926">
            <v>0</v>
          </cell>
          <cell r="L926">
            <v>1819100110</v>
          </cell>
        </row>
        <row r="927">
          <cell r="C927">
            <v>162</v>
          </cell>
          <cell r="G927">
            <v>81</v>
          </cell>
          <cell r="I927" t="str">
            <v>חינוך מוכר שאינו רשמי</v>
          </cell>
          <cell r="J927">
            <v>0</v>
          </cell>
          <cell r="K927">
            <v>0</v>
          </cell>
          <cell r="L927">
            <v>1819100750</v>
          </cell>
        </row>
        <row r="928">
          <cell r="C928">
            <v>162</v>
          </cell>
          <cell r="G928">
            <v>81</v>
          </cell>
          <cell r="I928" t="str">
            <v>שירותי חינוך מיוחדים</v>
          </cell>
          <cell r="J928">
            <v>0</v>
          </cell>
          <cell r="K928">
            <v>0</v>
          </cell>
          <cell r="L928">
            <v>1819200750</v>
          </cell>
        </row>
        <row r="929">
          <cell r="C929">
            <v>162</v>
          </cell>
          <cell r="G929">
            <v>81</v>
          </cell>
          <cell r="I929" t="str">
            <v>שירותי חינוך מיוחדים</v>
          </cell>
          <cell r="J929">
            <v>0</v>
          </cell>
          <cell r="K929">
            <v>0</v>
          </cell>
          <cell r="L929">
            <v>1819200930</v>
          </cell>
        </row>
        <row r="930">
          <cell r="C930">
            <v>162</v>
          </cell>
          <cell r="G930">
            <v>81</v>
          </cell>
          <cell r="I930" t="str">
            <v>שירותי חינוך מיוחדים</v>
          </cell>
          <cell r="J930">
            <v>0</v>
          </cell>
          <cell r="K930">
            <v>0</v>
          </cell>
          <cell r="L930">
            <v>1819300760</v>
          </cell>
        </row>
        <row r="931">
          <cell r="C931">
            <v>151</v>
          </cell>
          <cell r="G931">
            <v>82</v>
          </cell>
          <cell r="I931" t="str">
            <v>תרבות</v>
          </cell>
          <cell r="J931">
            <v>0</v>
          </cell>
          <cell r="K931">
            <v>0</v>
          </cell>
          <cell r="L931">
            <v>1821000110</v>
          </cell>
        </row>
        <row r="932">
          <cell r="C932">
            <v>151</v>
          </cell>
          <cell r="G932">
            <v>82</v>
          </cell>
          <cell r="I932" t="str">
            <v>תרבות</v>
          </cell>
          <cell r="J932">
            <v>0</v>
          </cell>
          <cell r="K932">
            <v>0</v>
          </cell>
          <cell r="L932">
            <v>1821000210</v>
          </cell>
        </row>
        <row r="933">
          <cell r="C933">
            <v>151</v>
          </cell>
          <cell r="G933">
            <v>82</v>
          </cell>
          <cell r="I933" t="str">
            <v>תרבות</v>
          </cell>
          <cell r="J933">
            <v>0</v>
          </cell>
          <cell r="K933">
            <v>0</v>
          </cell>
          <cell r="L933">
            <v>1821000350</v>
          </cell>
        </row>
        <row r="934">
          <cell r="C934">
            <v>152</v>
          </cell>
          <cell r="G934">
            <v>82</v>
          </cell>
          <cell r="I934" t="str">
            <v>תרבות</v>
          </cell>
          <cell r="J934">
            <v>0</v>
          </cell>
          <cell r="K934">
            <v>0</v>
          </cell>
          <cell r="L934">
            <v>1821000541</v>
          </cell>
        </row>
        <row r="935">
          <cell r="C935">
            <v>152</v>
          </cell>
          <cell r="G935">
            <v>82</v>
          </cell>
          <cell r="I935" t="str">
            <v>תרבות</v>
          </cell>
          <cell r="J935">
            <v>0</v>
          </cell>
          <cell r="K935">
            <v>0</v>
          </cell>
          <cell r="L935">
            <v>1821000750</v>
          </cell>
        </row>
        <row r="936">
          <cell r="C936">
            <v>152</v>
          </cell>
          <cell r="G936">
            <v>82</v>
          </cell>
          <cell r="I936" t="str">
            <v>תרבות</v>
          </cell>
          <cell r="J936">
            <v>0</v>
          </cell>
          <cell r="K936">
            <v>0</v>
          </cell>
          <cell r="L936">
            <v>1822000470</v>
          </cell>
        </row>
        <row r="937">
          <cell r="C937">
            <v>152</v>
          </cell>
          <cell r="G937">
            <v>82</v>
          </cell>
          <cell r="I937" t="str">
            <v>תרבות</v>
          </cell>
          <cell r="J937">
            <v>0</v>
          </cell>
          <cell r="K937">
            <v>0</v>
          </cell>
          <cell r="L937">
            <v>1822000720</v>
          </cell>
        </row>
        <row r="938">
          <cell r="C938">
            <v>152</v>
          </cell>
          <cell r="G938">
            <v>82</v>
          </cell>
          <cell r="I938" t="str">
            <v>תרבות</v>
          </cell>
          <cell r="J938">
            <v>0</v>
          </cell>
          <cell r="K938">
            <v>0</v>
          </cell>
          <cell r="L938">
            <v>1822000780</v>
          </cell>
        </row>
        <row r="939">
          <cell r="C939">
            <v>151</v>
          </cell>
          <cell r="G939">
            <v>82</v>
          </cell>
          <cell r="I939" t="str">
            <v>תרבות</v>
          </cell>
          <cell r="J939">
            <v>0</v>
          </cell>
          <cell r="K939">
            <v>0</v>
          </cell>
          <cell r="L939">
            <v>1822100110</v>
          </cell>
        </row>
        <row r="940">
          <cell r="C940">
            <v>152</v>
          </cell>
          <cell r="G940">
            <v>82</v>
          </cell>
          <cell r="I940" t="str">
            <v>תרבות</v>
          </cell>
          <cell r="J940">
            <v>0</v>
          </cell>
          <cell r="K940">
            <v>0</v>
          </cell>
          <cell r="L940">
            <v>1822100780</v>
          </cell>
        </row>
        <row r="941">
          <cell r="C941">
            <v>152</v>
          </cell>
          <cell r="G941">
            <v>82</v>
          </cell>
          <cell r="I941" t="str">
            <v>תרבות</v>
          </cell>
          <cell r="J941">
            <v>0</v>
          </cell>
          <cell r="K941">
            <v>0</v>
          </cell>
          <cell r="L941">
            <v>1822110780</v>
          </cell>
        </row>
        <row r="942">
          <cell r="C942">
            <v>152</v>
          </cell>
          <cell r="G942">
            <v>82</v>
          </cell>
          <cell r="I942" t="str">
            <v>תרבות</v>
          </cell>
          <cell r="J942">
            <v>0</v>
          </cell>
          <cell r="K942">
            <v>0</v>
          </cell>
          <cell r="L942">
            <v>1822200780</v>
          </cell>
        </row>
        <row r="943">
          <cell r="C943">
            <v>151</v>
          </cell>
          <cell r="G943">
            <v>82</v>
          </cell>
          <cell r="I943" t="str">
            <v>ספריות עירוניות</v>
          </cell>
          <cell r="J943">
            <v>0</v>
          </cell>
          <cell r="K943">
            <v>0</v>
          </cell>
          <cell r="L943">
            <v>1823000110</v>
          </cell>
        </row>
        <row r="944">
          <cell r="C944">
            <v>151</v>
          </cell>
          <cell r="G944">
            <v>82</v>
          </cell>
          <cell r="I944" t="str">
            <v>ספריות עירוניות</v>
          </cell>
          <cell r="J944">
            <v>0</v>
          </cell>
          <cell r="K944">
            <v>0</v>
          </cell>
          <cell r="L944">
            <v>1823000350</v>
          </cell>
        </row>
        <row r="945">
          <cell r="C945">
            <v>152</v>
          </cell>
          <cell r="G945">
            <v>82</v>
          </cell>
          <cell r="I945" t="str">
            <v>ספריות עירוניות</v>
          </cell>
          <cell r="J945">
            <v>0</v>
          </cell>
          <cell r="K945">
            <v>0</v>
          </cell>
          <cell r="L945">
            <v>1823000470</v>
          </cell>
        </row>
        <row r="946">
          <cell r="C946">
            <v>152</v>
          </cell>
          <cell r="G946">
            <v>82</v>
          </cell>
          <cell r="I946" t="str">
            <v>ספריות עירוניות</v>
          </cell>
          <cell r="J946">
            <v>0</v>
          </cell>
          <cell r="K946">
            <v>0</v>
          </cell>
          <cell r="L946">
            <v>1823000540</v>
          </cell>
        </row>
        <row r="947">
          <cell r="C947">
            <v>152</v>
          </cell>
          <cell r="G947">
            <v>82</v>
          </cell>
          <cell r="I947" t="str">
            <v>ספריות עירוניות</v>
          </cell>
          <cell r="J947">
            <v>0</v>
          </cell>
          <cell r="K947">
            <v>0</v>
          </cell>
          <cell r="L947">
            <v>1823000720</v>
          </cell>
        </row>
        <row r="948">
          <cell r="C948">
            <v>152</v>
          </cell>
          <cell r="G948">
            <v>82</v>
          </cell>
          <cell r="I948" t="str">
            <v>ספריות עירוניות</v>
          </cell>
          <cell r="J948">
            <v>0</v>
          </cell>
          <cell r="K948">
            <v>0</v>
          </cell>
          <cell r="L948">
            <v>1823000930</v>
          </cell>
        </row>
        <row r="949">
          <cell r="C949">
            <v>151</v>
          </cell>
          <cell r="G949">
            <v>82</v>
          </cell>
          <cell r="I949" t="str">
            <v>מתנסי"ם</v>
          </cell>
          <cell r="J949">
            <v>0</v>
          </cell>
          <cell r="K949">
            <v>0</v>
          </cell>
          <cell r="L949">
            <v>1824000110</v>
          </cell>
        </row>
        <row r="950">
          <cell r="C950">
            <v>152</v>
          </cell>
          <cell r="G950">
            <v>82</v>
          </cell>
          <cell r="I950" t="str">
            <v>תרבות</v>
          </cell>
          <cell r="J950">
            <v>0</v>
          </cell>
          <cell r="K950">
            <v>0</v>
          </cell>
          <cell r="L950">
            <v>1821000430</v>
          </cell>
        </row>
        <row r="951">
          <cell r="C951">
            <v>152</v>
          </cell>
          <cell r="G951">
            <v>82</v>
          </cell>
          <cell r="I951" t="str">
            <v>מתנסי"ם</v>
          </cell>
          <cell r="J951">
            <v>0</v>
          </cell>
          <cell r="K951">
            <v>0</v>
          </cell>
          <cell r="L951">
            <v>1824000541</v>
          </cell>
        </row>
        <row r="952">
          <cell r="C952">
            <v>152</v>
          </cell>
          <cell r="G952">
            <v>82</v>
          </cell>
          <cell r="I952" t="str">
            <v>מתנסי"ם</v>
          </cell>
          <cell r="J952">
            <v>0</v>
          </cell>
          <cell r="K952">
            <v>0</v>
          </cell>
          <cell r="L952">
            <v>1824000720</v>
          </cell>
        </row>
        <row r="953">
          <cell r="C953">
            <v>152</v>
          </cell>
          <cell r="G953">
            <v>82</v>
          </cell>
          <cell r="I953" t="str">
            <v>מתנסי"ם</v>
          </cell>
          <cell r="J953">
            <v>0</v>
          </cell>
          <cell r="K953">
            <v>0</v>
          </cell>
          <cell r="L953">
            <v>1824000750</v>
          </cell>
        </row>
        <row r="954">
          <cell r="C954">
            <v>152</v>
          </cell>
          <cell r="G954">
            <v>82</v>
          </cell>
          <cell r="I954" t="str">
            <v>תרבות</v>
          </cell>
          <cell r="J954">
            <v>0</v>
          </cell>
          <cell r="K954">
            <v>0</v>
          </cell>
          <cell r="L954">
            <v>1821000780</v>
          </cell>
        </row>
        <row r="955">
          <cell r="C955">
            <v>152</v>
          </cell>
          <cell r="G955">
            <v>82</v>
          </cell>
          <cell r="I955" t="str">
            <v>תרבות</v>
          </cell>
          <cell r="J955">
            <v>0</v>
          </cell>
          <cell r="K955">
            <v>0</v>
          </cell>
          <cell r="L955">
            <v>1821100430</v>
          </cell>
        </row>
        <row r="956">
          <cell r="C956">
            <v>152</v>
          </cell>
          <cell r="G956">
            <v>82</v>
          </cell>
          <cell r="I956" t="str">
            <v>תרבות</v>
          </cell>
          <cell r="J956">
            <v>0</v>
          </cell>
          <cell r="K956">
            <v>0</v>
          </cell>
          <cell r="L956">
            <v>1821000510</v>
          </cell>
        </row>
        <row r="957">
          <cell r="C957">
            <v>151</v>
          </cell>
          <cell r="G957">
            <v>82</v>
          </cell>
          <cell r="I957" t="str">
            <v>תרבות</v>
          </cell>
          <cell r="J957">
            <v>0</v>
          </cell>
          <cell r="K957">
            <v>0</v>
          </cell>
          <cell r="L957">
            <v>1825000110</v>
          </cell>
        </row>
        <row r="958">
          <cell r="C958">
            <v>152</v>
          </cell>
          <cell r="G958">
            <v>82</v>
          </cell>
          <cell r="I958" t="str">
            <v>תרבות</v>
          </cell>
          <cell r="J958">
            <v>0</v>
          </cell>
          <cell r="K958">
            <v>0</v>
          </cell>
          <cell r="L958">
            <v>1825000750</v>
          </cell>
        </row>
        <row r="959">
          <cell r="C959">
            <v>152</v>
          </cell>
          <cell r="G959">
            <v>82</v>
          </cell>
          <cell r="I959" t="str">
            <v>תרבות</v>
          </cell>
          <cell r="J959">
            <v>0</v>
          </cell>
          <cell r="K959">
            <v>0</v>
          </cell>
          <cell r="L959">
            <v>1826400750</v>
          </cell>
        </row>
        <row r="960">
          <cell r="C960">
            <v>151</v>
          </cell>
          <cell r="G960">
            <v>82</v>
          </cell>
          <cell r="I960" t="str">
            <v>תרבות</v>
          </cell>
          <cell r="J960">
            <v>0</v>
          </cell>
          <cell r="K960">
            <v>0</v>
          </cell>
          <cell r="L960">
            <v>1828000110</v>
          </cell>
        </row>
        <row r="961">
          <cell r="C961">
            <v>151</v>
          </cell>
          <cell r="G961">
            <v>82</v>
          </cell>
          <cell r="I961" t="str">
            <v>תרבות</v>
          </cell>
          <cell r="J961">
            <v>0</v>
          </cell>
          <cell r="K961">
            <v>0</v>
          </cell>
          <cell r="L961">
            <v>1828000210</v>
          </cell>
        </row>
        <row r="962">
          <cell r="C962">
            <v>151</v>
          </cell>
          <cell r="G962">
            <v>82</v>
          </cell>
          <cell r="I962" t="str">
            <v>תרבות</v>
          </cell>
          <cell r="J962">
            <v>0</v>
          </cell>
          <cell r="K962">
            <v>0</v>
          </cell>
          <cell r="L962">
            <v>1828000350</v>
          </cell>
        </row>
        <row r="963">
          <cell r="C963">
            <v>151</v>
          </cell>
          <cell r="G963">
            <v>82</v>
          </cell>
          <cell r="I963" t="str">
            <v>תרבות</v>
          </cell>
          <cell r="J963">
            <v>0</v>
          </cell>
          <cell r="K963">
            <v>0</v>
          </cell>
          <cell r="L963">
            <v>1828200110</v>
          </cell>
        </row>
        <row r="964">
          <cell r="C964">
            <v>152</v>
          </cell>
          <cell r="G964">
            <v>82</v>
          </cell>
          <cell r="I964" t="str">
            <v>תרבות</v>
          </cell>
          <cell r="J964">
            <v>0</v>
          </cell>
          <cell r="K964">
            <v>0</v>
          </cell>
          <cell r="L964">
            <v>1828200410</v>
          </cell>
        </row>
        <row r="965">
          <cell r="C965">
            <v>152</v>
          </cell>
          <cell r="G965">
            <v>82</v>
          </cell>
          <cell r="I965" t="str">
            <v>תרבות</v>
          </cell>
          <cell r="J965">
            <v>0</v>
          </cell>
          <cell r="K965">
            <v>0</v>
          </cell>
          <cell r="L965">
            <v>1828200430</v>
          </cell>
        </row>
        <row r="966">
          <cell r="C966">
            <v>152</v>
          </cell>
          <cell r="G966">
            <v>82</v>
          </cell>
          <cell r="I966" t="str">
            <v>תרבות</v>
          </cell>
          <cell r="J966">
            <v>0</v>
          </cell>
          <cell r="K966">
            <v>0</v>
          </cell>
          <cell r="L966">
            <v>1828200720</v>
          </cell>
        </row>
        <row r="967">
          <cell r="C967">
            <v>152</v>
          </cell>
          <cell r="G967">
            <v>82</v>
          </cell>
          <cell r="I967" t="str">
            <v>תרבות</v>
          </cell>
          <cell r="J967">
            <v>0</v>
          </cell>
          <cell r="K967">
            <v>0</v>
          </cell>
          <cell r="L967">
            <v>1828200740</v>
          </cell>
        </row>
        <row r="968">
          <cell r="C968">
            <v>152</v>
          </cell>
          <cell r="G968">
            <v>82</v>
          </cell>
          <cell r="I968" t="str">
            <v>תרבות</v>
          </cell>
          <cell r="J968">
            <v>0</v>
          </cell>
          <cell r="K968">
            <v>0</v>
          </cell>
          <cell r="L968">
            <v>1828200750</v>
          </cell>
        </row>
        <row r="969">
          <cell r="C969">
            <v>151</v>
          </cell>
          <cell r="G969">
            <v>82</v>
          </cell>
          <cell r="I969" t="str">
            <v>תרבות</v>
          </cell>
          <cell r="J969">
            <v>0</v>
          </cell>
          <cell r="K969">
            <v>0</v>
          </cell>
          <cell r="L969">
            <v>1828210110</v>
          </cell>
        </row>
        <row r="970">
          <cell r="C970">
            <v>152</v>
          </cell>
          <cell r="G970">
            <v>82</v>
          </cell>
          <cell r="I970" t="str">
            <v>תרבות</v>
          </cell>
          <cell r="J970">
            <v>0</v>
          </cell>
          <cell r="K970">
            <v>0</v>
          </cell>
          <cell r="L970">
            <v>1828210810</v>
          </cell>
        </row>
        <row r="971">
          <cell r="C971">
            <v>151</v>
          </cell>
          <cell r="G971">
            <v>82</v>
          </cell>
          <cell r="I971" t="str">
            <v>תרבות</v>
          </cell>
          <cell r="J971">
            <v>0</v>
          </cell>
          <cell r="K971">
            <v>0</v>
          </cell>
          <cell r="L971">
            <v>1828220110</v>
          </cell>
        </row>
        <row r="972">
          <cell r="C972">
            <v>152</v>
          </cell>
          <cell r="G972">
            <v>82</v>
          </cell>
          <cell r="I972" t="str">
            <v>תרבות</v>
          </cell>
          <cell r="J972">
            <v>0</v>
          </cell>
          <cell r="K972">
            <v>0</v>
          </cell>
          <cell r="L972">
            <v>1828220810</v>
          </cell>
        </row>
        <row r="973">
          <cell r="C973">
            <v>151</v>
          </cell>
          <cell r="G973">
            <v>82</v>
          </cell>
          <cell r="I973" t="str">
            <v>תרבות</v>
          </cell>
          <cell r="J973">
            <v>0</v>
          </cell>
          <cell r="K973">
            <v>0</v>
          </cell>
          <cell r="L973">
            <v>1828400110</v>
          </cell>
        </row>
        <row r="974">
          <cell r="C974">
            <v>152</v>
          </cell>
          <cell r="G974">
            <v>82</v>
          </cell>
          <cell r="I974" t="str">
            <v>תרבות</v>
          </cell>
          <cell r="J974">
            <v>0</v>
          </cell>
          <cell r="K974">
            <v>0</v>
          </cell>
          <cell r="L974">
            <v>1828400750</v>
          </cell>
        </row>
        <row r="975">
          <cell r="C975">
            <v>151</v>
          </cell>
          <cell r="G975">
            <v>82</v>
          </cell>
          <cell r="I975" t="str">
            <v>תרבות</v>
          </cell>
          <cell r="J975">
            <v>0</v>
          </cell>
          <cell r="K975">
            <v>0</v>
          </cell>
          <cell r="L975">
            <v>1828410110</v>
          </cell>
        </row>
        <row r="976">
          <cell r="C976">
            <v>152</v>
          </cell>
          <cell r="G976">
            <v>82</v>
          </cell>
          <cell r="I976" t="str">
            <v>תרבות</v>
          </cell>
          <cell r="J976">
            <v>0</v>
          </cell>
          <cell r="K976">
            <v>0</v>
          </cell>
          <cell r="L976">
            <v>1828410750</v>
          </cell>
        </row>
        <row r="977">
          <cell r="C977">
            <v>151</v>
          </cell>
          <cell r="G977">
            <v>82</v>
          </cell>
          <cell r="I977" t="str">
            <v>תרבות</v>
          </cell>
          <cell r="J977">
            <v>0</v>
          </cell>
          <cell r="K977">
            <v>0</v>
          </cell>
          <cell r="L977">
            <v>1828500110</v>
          </cell>
        </row>
        <row r="978">
          <cell r="C978">
            <v>152</v>
          </cell>
          <cell r="G978">
            <v>82</v>
          </cell>
          <cell r="I978" t="str">
            <v>תרבות</v>
          </cell>
          <cell r="J978">
            <v>0</v>
          </cell>
          <cell r="K978">
            <v>0</v>
          </cell>
          <cell r="L978">
            <v>1828500731</v>
          </cell>
        </row>
        <row r="979">
          <cell r="C979">
            <v>152</v>
          </cell>
          <cell r="G979">
            <v>82</v>
          </cell>
          <cell r="I979" t="str">
            <v>תרבות</v>
          </cell>
          <cell r="J979">
            <v>0</v>
          </cell>
          <cell r="K979">
            <v>0</v>
          </cell>
          <cell r="L979">
            <v>1828500735</v>
          </cell>
        </row>
        <row r="980">
          <cell r="C980">
            <v>152</v>
          </cell>
          <cell r="G980">
            <v>82</v>
          </cell>
          <cell r="I980" t="str">
            <v>תרבות</v>
          </cell>
          <cell r="J980">
            <v>0</v>
          </cell>
          <cell r="K980">
            <v>0</v>
          </cell>
          <cell r="L980">
            <v>1828500750</v>
          </cell>
        </row>
        <row r="981">
          <cell r="C981">
            <v>151</v>
          </cell>
          <cell r="G981">
            <v>82</v>
          </cell>
          <cell r="I981" t="str">
            <v>תרבות</v>
          </cell>
          <cell r="J981">
            <v>0</v>
          </cell>
          <cell r="K981">
            <v>0</v>
          </cell>
          <cell r="L981">
            <v>1828501110</v>
          </cell>
        </row>
        <row r="982">
          <cell r="C982">
            <v>152</v>
          </cell>
          <cell r="G982">
            <v>82</v>
          </cell>
          <cell r="I982" t="str">
            <v>תרבות</v>
          </cell>
          <cell r="J982">
            <v>0</v>
          </cell>
          <cell r="K982">
            <v>0</v>
          </cell>
          <cell r="L982">
            <v>1828501750</v>
          </cell>
        </row>
        <row r="983">
          <cell r="C983">
            <v>151</v>
          </cell>
          <cell r="G983">
            <v>82</v>
          </cell>
          <cell r="I983" t="str">
            <v>תרבות</v>
          </cell>
          <cell r="J983">
            <v>0</v>
          </cell>
          <cell r="K983">
            <v>0</v>
          </cell>
          <cell r="L983">
            <v>1828502110</v>
          </cell>
        </row>
        <row r="984">
          <cell r="C984">
            <v>152</v>
          </cell>
          <cell r="G984">
            <v>82</v>
          </cell>
          <cell r="I984" t="str">
            <v>תרבות</v>
          </cell>
          <cell r="J984">
            <v>0</v>
          </cell>
          <cell r="K984">
            <v>0</v>
          </cell>
          <cell r="L984">
            <v>1828502750</v>
          </cell>
        </row>
        <row r="985">
          <cell r="C985">
            <v>151</v>
          </cell>
          <cell r="G985">
            <v>82</v>
          </cell>
          <cell r="I985" t="str">
            <v>תרבות</v>
          </cell>
          <cell r="J985">
            <v>0</v>
          </cell>
          <cell r="K985">
            <v>0</v>
          </cell>
          <cell r="L985">
            <v>1828503110</v>
          </cell>
        </row>
        <row r="986">
          <cell r="C986">
            <v>152</v>
          </cell>
          <cell r="G986">
            <v>82</v>
          </cell>
          <cell r="I986" t="str">
            <v>תרבות</v>
          </cell>
          <cell r="J986">
            <v>0</v>
          </cell>
          <cell r="K986">
            <v>0</v>
          </cell>
          <cell r="L986">
            <v>1828503750</v>
          </cell>
        </row>
        <row r="987">
          <cell r="C987">
            <v>151</v>
          </cell>
          <cell r="G987">
            <v>82</v>
          </cell>
          <cell r="I987" t="str">
            <v>תרבות</v>
          </cell>
          <cell r="J987">
            <v>0</v>
          </cell>
          <cell r="K987">
            <v>0</v>
          </cell>
          <cell r="L987">
            <v>1828504110</v>
          </cell>
        </row>
        <row r="988">
          <cell r="C988">
            <v>152</v>
          </cell>
          <cell r="G988">
            <v>82</v>
          </cell>
          <cell r="I988" t="str">
            <v>תרבות</v>
          </cell>
          <cell r="J988">
            <v>0</v>
          </cell>
          <cell r="K988">
            <v>0</v>
          </cell>
          <cell r="L988">
            <v>1828504750</v>
          </cell>
        </row>
        <row r="989">
          <cell r="C989">
            <v>151</v>
          </cell>
          <cell r="G989">
            <v>82</v>
          </cell>
          <cell r="I989" t="str">
            <v>תרבות</v>
          </cell>
          <cell r="J989">
            <v>0</v>
          </cell>
          <cell r="K989">
            <v>0</v>
          </cell>
          <cell r="L989">
            <v>1828505110</v>
          </cell>
        </row>
        <row r="990">
          <cell r="C990">
            <v>152</v>
          </cell>
          <cell r="G990">
            <v>82</v>
          </cell>
          <cell r="I990" t="str">
            <v>תרבות</v>
          </cell>
          <cell r="J990">
            <v>0</v>
          </cell>
          <cell r="K990">
            <v>0</v>
          </cell>
          <cell r="L990">
            <v>1828505750</v>
          </cell>
        </row>
        <row r="991">
          <cell r="C991">
            <v>151</v>
          </cell>
          <cell r="G991">
            <v>82</v>
          </cell>
          <cell r="I991" t="str">
            <v>תרבות</v>
          </cell>
          <cell r="J991">
            <v>0</v>
          </cell>
          <cell r="K991">
            <v>0</v>
          </cell>
          <cell r="L991">
            <v>1828506110</v>
          </cell>
        </row>
        <row r="992">
          <cell r="C992">
            <v>152</v>
          </cell>
          <cell r="G992">
            <v>82</v>
          </cell>
          <cell r="I992" t="str">
            <v>תרבות</v>
          </cell>
          <cell r="J992">
            <v>0</v>
          </cell>
          <cell r="K992">
            <v>0</v>
          </cell>
          <cell r="L992">
            <v>1828506410</v>
          </cell>
        </row>
        <row r="993">
          <cell r="C993">
            <v>152</v>
          </cell>
          <cell r="G993">
            <v>82</v>
          </cell>
          <cell r="I993" t="str">
            <v>תרבות</v>
          </cell>
          <cell r="J993">
            <v>0</v>
          </cell>
          <cell r="K993">
            <v>0</v>
          </cell>
          <cell r="L993">
            <v>1828506431</v>
          </cell>
        </row>
        <row r="994">
          <cell r="C994">
            <v>151</v>
          </cell>
          <cell r="G994">
            <v>82</v>
          </cell>
          <cell r="I994" t="str">
            <v>תרבות</v>
          </cell>
          <cell r="J994">
            <v>0</v>
          </cell>
          <cell r="K994">
            <v>0</v>
          </cell>
          <cell r="L994">
            <v>1828507110</v>
          </cell>
        </row>
        <row r="995">
          <cell r="C995">
            <v>151</v>
          </cell>
          <cell r="G995">
            <v>82</v>
          </cell>
          <cell r="I995" t="str">
            <v>ספורט</v>
          </cell>
          <cell r="J995">
            <v>0</v>
          </cell>
          <cell r="K995">
            <v>0</v>
          </cell>
          <cell r="L995">
            <v>1829000110</v>
          </cell>
        </row>
        <row r="996">
          <cell r="C996">
            <v>151</v>
          </cell>
          <cell r="G996">
            <v>82</v>
          </cell>
          <cell r="I996" t="str">
            <v>ספורט</v>
          </cell>
          <cell r="J996">
            <v>0</v>
          </cell>
          <cell r="K996">
            <v>0</v>
          </cell>
          <cell r="L996">
            <v>1829000210</v>
          </cell>
        </row>
        <row r="997">
          <cell r="C997">
            <v>151</v>
          </cell>
          <cell r="G997">
            <v>82</v>
          </cell>
          <cell r="I997" t="str">
            <v>ספורט</v>
          </cell>
          <cell r="J997">
            <v>0</v>
          </cell>
          <cell r="K997">
            <v>0</v>
          </cell>
          <cell r="L997">
            <v>1829000350</v>
          </cell>
        </row>
        <row r="998">
          <cell r="C998">
            <v>152</v>
          </cell>
          <cell r="G998">
            <v>82</v>
          </cell>
          <cell r="I998" t="str">
            <v>ספורט</v>
          </cell>
          <cell r="J998">
            <v>0</v>
          </cell>
          <cell r="K998">
            <v>0</v>
          </cell>
          <cell r="L998">
            <v>1829000720</v>
          </cell>
        </row>
        <row r="999">
          <cell r="C999">
            <v>152</v>
          </cell>
          <cell r="G999">
            <v>82</v>
          </cell>
          <cell r="I999" t="str">
            <v>ספורט</v>
          </cell>
          <cell r="J999">
            <v>0</v>
          </cell>
          <cell r="K999">
            <v>0</v>
          </cell>
          <cell r="L999">
            <v>1829000810</v>
          </cell>
        </row>
        <row r="1000">
          <cell r="C1000">
            <v>152</v>
          </cell>
          <cell r="G1000">
            <v>82</v>
          </cell>
          <cell r="I1000" t="str">
            <v>ספורט</v>
          </cell>
          <cell r="J1000">
            <v>0</v>
          </cell>
          <cell r="K1000">
            <v>0</v>
          </cell>
          <cell r="L1000">
            <v>1829100810</v>
          </cell>
        </row>
        <row r="1001">
          <cell r="C1001">
            <v>152</v>
          </cell>
          <cell r="G1001">
            <v>82</v>
          </cell>
          <cell r="I1001" t="str">
            <v>ספורט</v>
          </cell>
          <cell r="J1001">
            <v>0</v>
          </cell>
          <cell r="K1001">
            <v>0</v>
          </cell>
          <cell r="L1001">
            <v>1829200420</v>
          </cell>
        </row>
        <row r="1002">
          <cell r="C1002">
            <v>152</v>
          </cell>
          <cell r="G1002">
            <v>82</v>
          </cell>
          <cell r="I1002" t="str">
            <v>ספורט</v>
          </cell>
          <cell r="J1002">
            <v>0</v>
          </cell>
          <cell r="K1002">
            <v>0</v>
          </cell>
          <cell r="L1002">
            <v>1829200430</v>
          </cell>
        </row>
        <row r="1003">
          <cell r="C1003">
            <v>152</v>
          </cell>
          <cell r="G1003">
            <v>82</v>
          </cell>
          <cell r="I1003" t="str">
            <v>ספורט</v>
          </cell>
          <cell r="J1003">
            <v>0</v>
          </cell>
          <cell r="K1003">
            <v>0</v>
          </cell>
          <cell r="L1003">
            <v>1829000432</v>
          </cell>
        </row>
        <row r="1004">
          <cell r="C1004">
            <v>152</v>
          </cell>
          <cell r="G1004">
            <v>82</v>
          </cell>
          <cell r="I1004" t="str">
            <v>ספורט</v>
          </cell>
          <cell r="J1004">
            <v>0</v>
          </cell>
          <cell r="K1004">
            <v>0</v>
          </cell>
          <cell r="L1004">
            <v>1829200720</v>
          </cell>
        </row>
        <row r="1005">
          <cell r="C1005">
            <v>152</v>
          </cell>
          <cell r="G1005">
            <v>82</v>
          </cell>
          <cell r="I1005" t="str">
            <v>ספורט</v>
          </cell>
          <cell r="J1005">
            <v>0</v>
          </cell>
          <cell r="K1005">
            <v>0</v>
          </cell>
          <cell r="L1005">
            <v>1829000780</v>
          </cell>
        </row>
        <row r="1006">
          <cell r="C1006">
            <v>152</v>
          </cell>
          <cell r="G1006">
            <v>82</v>
          </cell>
          <cell r="I1006" t="str">
            <v>ספורט</v>
          </cell>
          <cell r="J1006">
            <v>0</v>
          </cell>
          <cell r="K1006">
            <v>0</v>
          </cell>
          <cell r="L1006">
            <v>1829200780</v>
          </cell>
        </row>
        <row r="1007">
          <cell r="C1007">
            <v>152</v>
          </cell>
          <cell r="G1007">
            <v>82</v>
          </cell>
          <cell r="I1007" t="str">
            <v>ספורט</v>
          </cell>
          <cell r="J1007">
            <v>0</v>
          </cell>
          <cell r="K1007">
            <v>0</v>
          </cell>
          <cell r="L1007">
            <v>1829200910</v>
          </cell>
        </row>
        <row r="1008">
          <cell r="C1008">
            <v>152</v>
          </cell>
          <cell r="G1008">
            <v>82</v>
          </cell>
          <cell r="I1008" t="str">
            <v>ספורט</v>
          </cell>
          <cell r="J1008">
            <v>0</v>
          </cell>
          <cell r="K1008">
            <v>0</v>
          </cell>
          <cell r="L1008">
            <v>1829210750</v>
          </cell>
        </row>
        <row r="1009">
          <cell r="C1009">
            <v>152</v>
          </cell>
          <cell r="G1009">
            <v>82</v>
          </cell>
          <cell r="I1009" t="str">
            <v>ספורט</v>
          </cell>
          <cell r="J1009">
            <v>0</v>
          </cell>
          <cell r="K1009">
            <v>0</v>
          </cell>
          <cell r="L1009">
            <v>1829211750</v>
          </cell>
        </row>
        <row r="1010">
          <cell r="C1010">
            <v>152</v>
          </cell>
          <cell r="G1010">
            <v>82</v>
          </cell>
          <cell r="I1010" t="str">
            <v>ספורט</v>
          </cell>
          <cell r="J1010">
            <v>0</v>
          </cell>
          <cell r="K1010">
            <v>0</v>
          </cell>
          <cell r="L1010">
            <v>1829230750</v>
          </cell>
        </row>
        <row r="1011">
          <cell r="C1011">
            <v>152</v>
          </cell>
          <cell r="G1011">
            <v>82</v>
          </cell>
          <cell r="I1011" t="str">
            <v>ספורט</v>
          </cell>
          <cell r="J1011">
            <v>0</v>
          </cell>
          <cell r="K1011">
            <v>0</v>
          </cell>
          <cell r="L1011">
            <v>1829240750</v>
          </cell>
        </row>
        <row r="1012">
          <cell r="C1012">
            <v>152</v>
          </cell>
          <cell r="G1012">
            <v>82</v>
          </cell>
          <cell r="I1012" t="str">
            <v>ספורט</v>
          </cell>
          <cell r="J1012">
            <v>0</v>
          </cell>
          <cell r="K1012">
            <v>0</v>
          </cell>
          <cell r="L1012">
            <v>1829245750</v>
          </cell>
        </row>
        <row r="1013">
          <cell r="C1013">
            <v>152</v>
          </cell>
          <cell r="G1013">
            <v>82</v>
          </cell>
          <cell r="I1013" t="str">
            <v>ספורט</v>
          </cell>
          <cell r="J1013">
            <v>0</v>
          </cell>
          <cell r="K1013">
            <v>0</v>
          </cell>
          <cell r="L1013">
            <v>1829250750</v>
          </cell>
        </row>
        <row r="1014">
          <cell r="C1014">
            <v>151</v>
          </cell>
          <cell r="G1014">
            <v>82</v>
          </cell>
          <cell r="I1014" t="str">
            <v>ספורט</v>
          </cell>
          <cell r="J1014">
            <v>0</v>
          </cell>
          <cell r="K1014">
            <v>0</v>
          </cell>
          <cell r="L1014">
            <v>1829260110</v>
          </cell>
        </row>
        <row r="1015">
          <cell r="C1015">
            <v>152</v>
          </cell>
          <cell r="G1015">
            <v>82</v>
          </cell>
          <cell r="I1015" t="str">
            <v>ספורט</v>
          </cell>
          <cell r="J1015">
            <v>0</v>
          </cell>
          <cell r="K1015">
            <v>0</v>
          </cell>
          <cell r="L1015">
            <v>1829260750</v>
          </cell>
        </row>
        <row r="1016">
          <cell r="C1016">
            <v>151</v>
          </cell>
          <cell r="G1016">
            <v>83</v>
          </cell>
          <cell r="I1016" t="str">
            <v>בריאות</v>
          </cell>
          <cell r="J1016">
            <v>0</v>
          </cell>
          <cell r="K1016">
            <v>0</v>
          </cell>
          <cell r="L1016">
            <v>1831000110</v>
          </cell>
        </row>
        <row r="1017">
          <cell r="C1017">
            <v>152</v>
          </cell>
          <cell r="G1017">
            <v>83</v>
          </cell>
          <cell r="I1017" t="str">
            <v>בריאות</v>
          </cell>
          <cell r="J1017">
            <v>0</v>
          </cell>
          <cell r="K1017">
            <v>0</v>
          </cell>
          <cell r="L1017">
            <v>1831000750</v>
          </cell>
        </row>
        <row r="1018">
          <cell r="C1018">
            <v>152</v>
          </cell>
          <cell r="G1018">
            <v>83</v>
          </cell>
          <cell r="I1018" t="str">
            <v>בריאות</v>
          </cell>
          <cell r="J1018">
            <v>0</v>
          </cell>
          <cell r="K1018">
            <v>0</v>
          </cell>
          <cell r="L1018">
            <v>1832000410</v>
          </cell>
        </row>
        <row r="1019">
          <cell r="C1019">
            <v>152</v>
          </cell>
          <cell r="G1019">
            <v>83</v>
          </cell>
          <cell r="I1019" t="str">
            <v>בריאות</v>
          </cell>
          <cell r="J1019">
            <v>0</v>
          </cell>
          <cell r="K1019">
            <v>0</v>
          </cell>
          <cell r="L1019">
            <v>1832000430</v>
          </cell>
        </row>
        <row r="1020">
          <cell r="C1020">
            <v>152</v>
          </cell>
          <cell r="G1020">
            <v>83</v>
          </cell>
          <cell r="I1020" t="str">
            <v>בריאות</v>
          </cell>
          <cell r="J1020">
            <v>0</v>
          </cell>
          <cell r="K1020">
            <v>0</v>
          </cell>
          <cell r="L1020">
            <v>1832000431</v>
          </cell>
        </row>
        <row r="1021">
          <cell r="C1021">
            <v>152</v>
          </cell>
          <cell r="G1021">
            <v>83</v>
          </cell>
          <cell r="I1021" t="str">
            <v>בריאות</v>
          </cell>
          <cell r="J1021">
            <v>0</v>
          </cell>
          <cell r="K1021">
            <v>0</v>
          </cell>
          <cell r="L1021">
            <v>1832000432</v>
          </cell>
        </row>
        <row r="1022">
          <cell r="C1022">
            <v>152</v>
          </cell>
          <cell r="G1022">
            <v>83</v>
          </cell>
          <cell r="I1022" t="str">
            <v>בריאות</v>
          </cell>
          <cell r="J1022">
            <v>0</v>
          </cell>
          <cell r="K1022">
            <v>0</v>
          </cell>
          <cell r="L1022">
            <v>1832000540</v>
          </cell>
        </row>
        <row r="1023">
          <cell r="C1023">
            <v>152</v>
          </cell>
          <cell r="G1023">
            <v>83</v>
          </cell>
          <cell r="I1023" t="str">
            <v>בריאות</v>
          </cell>
          <cell r="J1023">
            <v>0</v>
          </cell>
          <cell r="K1023">
            <v>0</v>
          </cell>
          <cell r="L1023">
            <v>1832000720</v>
          </cell>
        </row>
        <row r="1024">
          <cell r="C1024">
            <v>151</v>
          </cell>
          <cell r="G1024">
            <v>83</v>
          </cell>
          <cell r="I1024" t="str">
            <v>בריאות</v>
          </cell>
          <cell r="J1024">
            <v>0</v>
          </cell>
          <cell r="K1024">
            <v>0</v>
          </cell>
          <cell r="L1024">
            <v>1832400110</v>
          </cell>
        </row>
        <row r="1025">
          <cell r="C1025">
            <v>151</v>
          </cell>
          <cell r="G1025">
            <v>83</v>
          </cell>
          <cell r="I1025" t="str">
            <v>בריאות</v>
          </cell>
          <cell r="J1025">
            <v>0</v>
          </cell>
          <cell r="K1025">
            <v>0</v>
          </cell>
          <cell r="L1025">
            <v>1832400210</v>
          </cell>
        </row>
        <row r="1026">
          <cell r="C1026">
            <v>151</v>
          </cell>
          <cell r="G1026">
            <v>83</v>
          </cell>
          <cell r="I1026" t="str">
            <v>בריאות</v>
          </cell>
          <cell r="J1026">
            <v>0</v>
          </cell>
          <cell r="K1026">
            <v>0</v>
          </cell>
          <cell r="L1026">
            <v>1832400350</v>
          </cell>
        </row>
        <row r="1027">
          <cell r="C1027">
            <v>152</v>
          </cell>
          <cell r="G1027">
            <v>83</v>
          </cell>
          <cell r="I1027" t="str">
            <v>בריאות</v>
          </cell>
          <cell r="J1027">
            <v>0</v>
          </cell>
          <cell r="K1027">
            <v>0</v>
          </cell>
          <cell r="L1027">
            <v>1832400410</v>
          </cell>
        </row>
        <row r="1028">
          <cell r="C1028">
            <v>152</v>
          </cell>
          <cell r="G1028">
            <v>83</v>
          </cell>
          <cell r="I1028" t="str">
            <v>בריאות</v>
          </cell>
          <cell r="J1028">
            <v>0</v>
          </cell>
          <cell r="K1028">
            <v>0</v>
          </cell>
          <cell r="L1028">
            <v>1832400430</v>
          </cell>
        </row>
        <row r="1029">
          <cell r="C1029">
            <v>152</v>
          </cell>
          <cell r="G1029">
            <v>83</v>
          </cell>
          <cell r="I1029" t="str">
            <v>בריאות</v>
          </cell>
          <cell r="J1029">
            <v>0</v>
          </cell>
          <cell r="K1029">
            <v>0</v>
          </cell>
          <cell r="L1029">
            <v>1836000532</v>
          </cell>
        </row>
        <row r="1030">
          <cell r="C1030">
            <v>152</v>
          </cell>
          <cell r="G1030">
            <v>83</v>
          </cell>
          <cell r="I1030" t="str">
            <v>בריאות</v>
          </cell>
          <cell r="J1030">
            <v>0</v>
          </cell>
          <cell r="K1030">
            <v>0</v>
          </cell>
          <cell r="L1030">
            <v>1836100730</v>
          </cell>
        </row>
        <row r="1031">
          <cell r="C1031">
            <v>171</v>
          </cell>
          <cell r="G1031">
            <v>84</v>
          </cell>
          <cell r="I1031" t="str">
            <v>רווחה</v>
          </cell>
          <cell r="J1031">
            <v>0</v>
          </cell>
          <cell r="K1031">
            <v>0</v>
          </cell>
          <cell r="L1031">
            <v>1841000110</v>
          </cell>
        </row>
        <row r="1032">
          <cell r="C1032">
            <v>171</v>
          </cell>
          <cell r="G1032">
            <v>84</v>
          </cell>
          <cell r="I1032" t="str">
            <v>רווחה</v>
          </cell>
          <cell r="J1032">
            <v>0</v>
          </cell>
          <cell r="K1032">
            <v>0</v>
          </cell>
          <cell r="L1032">
            <v>1841000210</v>
          </cell>
        </row>
        <row r="1033">
          <cell r="C1033">
            <v>171</v>
          </cell>
          <cell r="G1033">
            <v>84</v>
          </cell>
          <cell r="I1033" t="str">
            <v>רווחה</v>
          </cell>
          <cell r="J1033">
            <v>0</v>
          </cell>
          <cell r="K1033">
            <v>0</v>
          </cell>
          <cell r="L1033">
            <v>1841000350</v>
          </cell>
        </row>
        <row r="1034">
          <cell r="C1034">
            <v>172</v>
          </cell>
          <cell r="G1034">
            <v>84</v>
          </cell>
          <cell r="I1034" t="str">
            <v>רווחה</v>
          </cell>
          <cell r="J1034">
            <v>0</v>
          </cell>
          <cell r="K1034">
            <v>0</v>
          </cell>
          <cell r="L1034">
            <v>1841000410</v>
          </cell>
        </row>
        <row r="1035">
          <cell r="C1035">
            <v>172</v>
          </cell>
          <cell r="G1035">
            <v>84</v>
          </cell>
          <cell r="I1035" t="str">
            <v>רווחה</v>
          </cell>
          <cell r="J1035">
            <v>0</v>
          </cell>
          <cell r="K1035">
            <v>0</v>
          </cell>
          <cell r="L1035">
            <v>1841000420</v>
          </cell>
        </row>
        <row r="1036">
          <cell r="C1036">
            <v>172</v>
          </cell>
          <cell r="G1036">
            <v>84</v>
          </cell>
          <cell r="I1036" t="str">
            <v>רווחה</v>
          </cell>
          <cell r="J1036">
            <v>0</v>
          </cell>
          <cell r="K1036">
            <v>0</v>
          </cell>
          <cell r="L1036">
            <v>1841000430</v>
          </cell>
        </row>
        <row r="1037">
          <cell r="C1037">
            <v>172</v>
          </cell>
          <cell r="G1037">
            <v>84</v>
          </cell>
          <cell r="I1037" t="str">
            <v>רווחה</v>
          </cell>
          <cell r="J1037">
            <v>0</v>
          </cell>
          <cell r="K1037">
            <v>0</v>
          </cell>
          <cell r="L1037">
            <v>1841000431</v>
          </cell>
        </row>
        <row r="1038">
          <cell r="C1038">
            <v>172</v>
          </cell>
          <cell r="G1038">
            <v>84</v>
          </cell>
          <cell r="I1038" t="str">
            <v>רווחה</v>
          </cell>
          <cell r="J1038">
            <v>0</v>
          </cell>
          <cell r="L1038">
            <v>1841000432</v>
          </cell>
        </row>
        <row r="1039">
          <cell r="C1039">
            <v>172</v>
          </cell>
          <cell r="G1039">
            <v>84</v>
          </cell>
          <cell r="I1039" t="str">
            <v>רווחה</v>
          </cell>
          <cell r="J1039">
            <v>0</v>
          </cell>
          <cell r="L1039">
            <v>1841000470</v>
          </cell>
        </row>
        <row r="1040">
          <cell r="C1040">
            <v>172</v>
          </cell>
          <cell r="G1040">
            <v>84</v>
          </cell>
          <cell r="I1040" t="str">
            <v>רווחה</v>
          </cell>
          <cell r="J1040">
            <v>0</v>
          </cell>
          <cell r="L1040">
            <v>1841000510</v>
          </cell>
        </row>
        <row r="1041">
          <cell r="C1041">
            <v>172</v>
          </cell>
          <cell r="G1041">
            <v>84</v>
          </cell>
          <cell r="I1041" t="str">
            <v>רווחה</v>
          </cell>
          <cell r="J1041">
            <v>0</v>
          </cell>
          <cell r="K1041">
            <v>0</v>
          </cell>
          <cell r="L1041">
            <v>1841000520</v>
          </cell>
        </row>
        <row r="1042">
          <cell r="C1042">
            <v>172</v>
          </cell>
          <cell r="G1042">
            <v>84</v>
          </cell>
          <cell r="I1042" t="str">
            <v>רווחה</v>
          </cell>
          <cell r="J1042">
            <v>0</v>
          </cell>
          <cell r="K1042">
            <v>0</v>
          </cell>
          <cell r="L1042">
            <v>1841000540</v>
          </cell>
        </row>
        <row r="1043">
          <cell r="C1043">
            <v>172</v>
          </cell>
          <cell r="G1043">
            <v>84</v>
          </cell>
          <cell r="I1043" t="str">
            <v>רווחה</v>
          </cell>
          <cell r="J1043">
            <v>0</v>
          </cell>
          <cell r="K1043">
            <v>0</v>
          </cell>
          <cell r="L1043">
            <v>1841000541</v>
          </cell>
        </row>
        <row r="1044">
          <cell r="C1044">
            <v>172</v>
          </cell>
          <cell r="G1044">
            <v>84</v>
          </cell>
          <cell r="I1044" t="str">
            <v>רווחה</v>
          </cell>
          <cell r="J1044">
            <v>0</v>
          </cell>
          <cell r="K1044">
            <v>0</v>
          </cell>
          <cell r="L1044">
            <v>1841000560</v>
          </cell>
        </row>
        <row r="1045">
          <cell r="C1045">
            <v>172</v>
          </cell>
          <cell r="G1045">
            <v>84</v>
          </cell>
          <cell r="I1045" t="str">
            <v>רווחה</v>
          </cell>
          <cell r="J1045">
            <v>0</v>
          </cell>
          <cell r="K1045">
            <v>0</v>
          </cell>
          <cell r="L1045">
            <v>1841000570</v>
          </cell>
        </row>
        <row r="1046">
          <cell r="C1046">
            <v>172</v>
          </cell>
          <cell r="G1046">
            <v>84</v>
          </cell>
          <cell r="I1046" t="str">
            <v>רווחה</v>
          </cell>
          <cell r="J1046">
            <v>0</v>
          </cell>
          <cell r="K1046">
            <v>0</v>
          </cell>
          <cell r="L1046">
            <v>1841000720</v>
          </cell>
        </row>
        <row r="1047">
          <cell r="C1047">
            <v>172</v>
          </cell>
          <cell r="G1047">
            <v>84</v>
          </cell>
          <cell r="I1047" t="str">
            <v>רווחה</v>
          </cell>
          <cell r="J1047">
            <v>0</v>
          </cell>
          <cell r="L1047">
            <v>1841000750</v>
          </cell>
        </row>
        <row r="1048">
          <cell r="C1048">
            <v>172</v>
          </cell>
          <cell r="G1048">
            <v>84</v>
          </cell>
          <cell r="I1048" t="str">
            <v>רווחה</v>
          </cell>
          <cell r="J1048">
            <v>0</v>
          </cell>
          <cell r="L1048">
            <v>1841000780</v>
          </cell>
        </row>
        <row r="1049">
          <cell r="C1049">
            <v>172</v>
          </cell>
          <cell r="G1049">
            <v>84</v>
          </cell>
          <cell r="I1049" t="str">
            <v>רווחה</v>
          </cell>
          <cell r="J1049">
            <v>0</v>
          </cell>
          <cell r="L1049">
            <v>1841000840</v>
          </cell>
        </row>
        <row r="1050">
          <cell r="C1050">
            <v>171</v>
          </cell>
          <cell r="G1050">
            <v>84</v>
          </cell>
          <cell r="I1050" t="str">
            <v>רווחה</v>
          </cell>
          <cell r="J1050">
            <v>0</v>
          </cell>
          <cell r="L1050">
            <v>1841001110</v>
          </cell>
        </row>
        <row r="1051">
          <cell r="C1051">
            <v>171</v>
          </cell>
          <cell r="G1051">
            <v>84</v>
          </cell>
          <cell r="I1051" t="str">
            <v>רווחה</v>
          </cell>
          <cell r="J1051">
            <v>0</v>
          </cell>
          <cell r="L1051">
            <v>1841001210</v>
          </cell>
        </row>
        <row r="1052">
          <cell r="C1052">
            <v>171</v>
          </cell>
          <cell r="G1052">
            <v>84</v>
          </cell>
          <cell r="I1052" t="str">
            <v>רווחה</v>
          </cell>
          <cell r="J1052">
            <v>0</v>
          </cell>
          <cell r="L1052">
            <v>1841001350</v>
          </cell>
        </row>
        <row r="1053">
          <cell r="C1053">
            <v>172</v>
          </cell>
          <cell r="G1053">
            <v>84</v>
          </cell>
          <cell r="I1053" t="str">
            <v>רווחה</v>
          </cell>
          <cell r="J1053">
            <v>0</v>
          </cell>
          <cell r="L1053">
            <v>1841010840</v>
          </cell>
        </row>
        <row r="1054">
          <cell r="C1054">
            <v>171</v>
          </cell>
          <cell r="G1054">
            <v>84</v>
          </cell>
          <cell r="I1054" t="str">
            <v>רווחה</v>
          </cell>
          <cell r="J1054">
            <v>0</v>
          </cell>
          <cell r="L1054">
            <v>1841100110</v>
          </cell>
        </row>
        <row r="1055">
          <cell r="C1055">
            <v>172</v>
          </cell>
          <cell r="G1055">
            <v>84</v>
          </cell>
          <cell r="I1055" t="str">
            <v>רווחה</v>
          </cell>
          <cell r="J1055">
            <v>0</v>
          </cell>
          <cell r="L1055">
            <v>1841100410</v>
          </cell>
        </row>
        <row r="1056">
          <cell r="C1056">
            <v>172</v>
          </cell>
          <cell r="G1056">
            <v>84</v>
          </cell>
          <cell r="I1056" t="str">
            <v>רווחה</v>
          </cell>
          <cell r="J1056">
            <v>0</v>
          </cell>
          <cell r="K1056">
            <v>0</v>
          </cell>
          <cell r="L1056">
            <v>1841100440</v>
          </cell>
        </row>
        <row r="1057">
          <cell r="C1057">
            <v>172</v>
          </cell>
          <cell r="G1057">
            <v>84</v>
          </cell>
          <cell r="I1057" t="str">
            <v>רווחה</v>
          </cell>
          <cell r="J1057">
            <v>0</v>
          </cell>
          <cell r="K1057">
            <v>0</v>
          </cell>
          <cell r="L1057">
            <v>1841100750</v>
          </cell>
        </row>
        <row r="1058">
          <cell r="C1058">
            <v>172</v>
          </cell>
          <cell r="G1058">
            <v>84</v>
          </cell>
          <cell r="I1058" t="str">
            <v>רווחה</v>
          </cell>
          <cell r="J1058">
            <v>0</v>
          </cell>
          <cell r="K1058">
            <v>0</v>
          </cell>
          <cell r="L1058">
            <v>1841120840</v>
          </cell>
        </row>
        <row r="1059">
          <cell r="C1059">
            <v>172</v>
          </cell>
          <cell r="G1059">
            <v>84</v>
          </cell>
          <cell r="I1059" t="str">
            <v>רווחה</v>
          </cell>
          <cell r="J1059">
            <v>0</v>
          </cell>
          <cell r="K1059">
            <v>0</v>
          </cell>
          <cell r="L1059">
            <v>1841200840</v>
          </cell>
        </row>
        <row r="1060">
          <cell r="C1060">
            <v>172</v>
          </cell>
          <cell r="G1060">
            <v>84</v>
          </cell>
          <cell r="I1060" t="str">
            <v>רווחה</v>
          </cell>
          <cell r="J1060">
            <v>0</v>
          </cell>
          <cell r="K1060">
            <v>0</v>
          </cell>
          <cell r="L1060">
            <v>1841300440</v>
          </cell>
        </row>
        <row r="1061">
          <cell r="C1061">
            <v>172</v>
          </cell>
          <cell r="G1061">
            <v>84</v>
          </cell>
          <cell r="I1061" t="str">
            <v>רווחה</v>
          </cell>
          <cell r="J1061">
            <v>0</v>
          </cell>
          <cell r="K1061">
            <v>0</v>
          </cell>
          <cell r="L1061">
            <v>1841900780</v>
          </cell>
        </row>
        <row r="1062">
          <cell r="C1062">
            <v>172</v>
          </cell>
          <cell r="G1062">
            <v>84</v>
          </cell>
          <cell r="I1062" t="str">
            <v>רווחה</v>
          </cell>
          <cell r="J1062">
            <v>0</v>
          </cell>
          <cell r="K1062">
            <v>0</v>
          </cell>
          <cell r="L1062">
            <v>1842200840</v>
          </cell>
        </row>
        <row r="1063">
          <cell r="C1063">
            <v>172</v>
          </cell>
          <cell r="G1063">
            <v>84</v>
          </cell>
          <cell r="I1063" t="str">
            <v>רווחה</v>
          </cell>
          <cell r="J1063">
            <v>0</v>
          </cell>
          <cell r="K1063">
            <v>0</v>
          </cell>
          <cell r="L1063">
            <v>1842201810</v>
          </cell>
        </row>
        <row r="1064">
          <cell r="C1064">
            <v>172</v>
          </cell>
          <cell r="G1064">
            <v>84</v>
          </cell>
          <cell r="I1064" t="str">
            <v>רווחה</v>
          </cell>
          <cell r="J1064">
            <v>0</v>
          </cell>
          <cell r="K1064">
            <v>0</v>
          </cell>
          <cell r="L1064">
            <v>1842201840</v>
          </cell>
        </row>
        <row r="1065">
          <cell r="C1065">
            <v>172</v>
          </cell>
          <cell r="G1065">
            <v>84</v>
          </cell>
          <cell r="I1065" t="str">
            <v>רווחה</v>
          </cell>
          <cell r="J1065">
            <v>0</v>
          </cell>
          <cell r="K1065">
            <v>0</v>
          </cell>
          <cell r="L1065">
            <v>1842210810</v>
          </cell>
        </row>
        <row r="1066">
          <cell r="C1066">
            <v>172</v>
          </cell>
          <cell r="G1066">
            <v>84</v>
          </cell>
          <cell r="I1066" t="str">
            <v>רווחה</v>
          </cell>
          <cell r="J1066">
            <v>0</v>
          </cell>
          <cell r="K1066">
            <v>0</v>
          </cell>
          <cell r="L1066">
            <v>1842210840</v>
          </cell>
        </row>
        <row r="1067">
          <cell r="C1067">
            <v>172</v>
          </cell>
          <cell r="G1067">
            <v>84</v>
          </cell>
          <cell r="I1067" t="str">
            <v>רווחה</v>
          </cell>
          <cell r="J1067">
            <v>0</v>
          </cell>
          <cell r="K1067">
            <v>0</v>
          </cell>
          <cell r="L1067">
            <v>1842212840</v>
          </cell>
        </row>
        <row r="1068">
          <cell r="C1068">
            <v>172</v>
          </cell>
          <cell r="G1068">
            <v>84</v>
          </cell>
          <cell r="I1068" t="str">
            <v>רווחה</v>
          </cell>
          <cell r="J1068">
            <v>0</v>
          </cell>
          <cell r="K1068">
            <v>0</v>
          </cell>
          <cell r="L1068">
            <v>1842213840</v>
          </cell>
        </row>
        <row r="1069">
          <cell r="C1069">
            <v>171</v>
          </cell>
          <cell r="G1069">
            <v>84</v>
          </cell>
          <cell r="I1069" t="str">
            <v>רווחה</v>
          </cell>
          <cell r="J1069">
            <v>0</v>
          </cell>
          <cell r="K1069">
            <v>0</v>
          </cell>
          <cell r="L1069">
            <v>1842400110</v>
          </cell>
        </row>
        <row r="1070">
          <cell r="C1070">
            <v>171</v>
          </cell>
          <cell r="G1070">
            <v>84</v>
          </cell>
          <cell r="I1070" t="str">
            <v>רווחה</v>
          </cell>
          <cell r="J1070">
            <v>0</v>
          </cell>
          <cell r="K1070">
            <v>0</v>
          </cell>
          <cell r="L1070">
            <v>1842400210</v>
          </cell>
        </row>
        <row r="1071">
          <cell r="C1071">
            <v>171</v>
          </cell>
          <cell r="G1071">
            <v>84</v>
          </cell>
          <cell r="I1071" t="str">
            <v>רווחה</v>
          </cell>
          <cell r="J1071">
            <v>0</v>
          </cell>
          <cell r="K1071">
            <v>0</v>
          </cell>
          <cell r="L1071">
            <v>1842400350</v>
          </cell>
        </row>
        <row r="1072">
          <cell r="C1072">
            <v>172</v>
          </cell>
          <cell r="G1072">
            <v>84</v>
          </cell>
          <cell r="I1072" t="str">
            <v>רווחה</v>
          </cell>
          <cell r="J1072">
            <v>0</v>
          </cell>
          <cell r="K1072">
            <v>0</v>
          </cell>
          <cell r="L1072">
            <v>1842400410</v>
          </cell>
        </row>
        <row r="1073">
          <cell r="C1073">
            <v>172</v>
          </cell>
          <cell r="G1073">
            <v>84</v>
          </cell>
          <cell r="I1073" t="str">
            <v>רווחה</v>
          </cell>
          <cell r="J1073">
            <v>0</v>
          </cell>
          <cell r="L1073">
            <v>1842400810</v>
          </cell>
        </row>
        <row r="1074">
          <cell r="C1074">
            <v>172</v>
          </cell>
          <cell r="G1074">
            <v>84</v>
          </cell>
          <cell r="I1074" t="str">
            <v>רווחה</v>
          </cell>
          <cell r="J1074">
            <v>0</v>
          </cell>
          <cell r="K1074">
            <v>0</v>
          </cell>
          <cell r="L1074">
            <v>1842400840</v>
          </cell>
        </row>
        <row r="1075">
          <cell r="C1075">
            <v>171</v>
          </cell>
          <cell r="G1075">
            <v>84</v>
          </cell>
          <cell r="I1075" t="str">
            <v>רווחה</v>
          </cell>
          <cell r="J1075">
            <v>0</v>
          </cell>
          <cell r="L1075">
            <v>1842402350</v>
          </cell>
        </row>
        <row r="1076">
          <cell r="C1076">
            <v>171</v>
          </cell>
          <cell r="G1076">
            <v>84</v>
          </cell>
          <cell r="I1076" t="str">
            <v>רווחה</v>
          </cell>
          <cell r="J1076">
            <v>0</v>
          </cell>
          <cell r="K1076">
            <v>0</v>
          </cell>
          <cell r="L1076">
            <v>1842410110</v>
          </cell>
        </row>
        <row r="1077">
          <cell r="C1077">
            <v>172</v>
          </cell>
          <cell r="G1077">
            <v>84</v>
          </cell>
          <cell r="I1077" t="str">
            <v>רווחה</v>
          </cell>
          <cell r="J1077">
            <v>0</v>
          </cell>
          <cell r="K1077">
            <v>0</v>
          </cell>
          <cell r="L1077">
            <v>1842410750</v>
          </cell>
        </row>
        <row r="1078">
          <cell r="C1078">
            <v>172</v>
          </cell>
          <cell r="G1078">
            <v>84</v>
          </cell>
          <cell r="I1078" t="str">
            <v>רווחה</v>
          </cell>
          <cell r="J1078">
            <v>0</v>
          </cell>
          <cell r="K1078">
            <v>0</v>
          </cell>
          <cell r="L1078">
            <v>1842410840</v>
          </cell>
        </row>
        <row r="1079">
          <cell r="C1079">
            <v>171</v>
          </cell>
          <cell r="G1079">
            <v>84</v>
          </cell>
          <cell r="I1079" t="str">
            <v>רווחה</v>
          </cell>
          <cell r="J1079">
            <v>0</v>
          </cell>
          <cell r="K1079">
            <v>0</v>
          </cell>
          <cell r="L1079">
            <v>1842411110</v>
          </cell>
        </row>
        <row r="1080">
          <cell r="C1080">
            <v>172</v>
          </cell>
          <cell r="G1080">
            <v>84</v>
          </cell>
          <cell r="I1080" t="str">
            <v>רווחה</v>
          </cell>
          <cell r="J1080">
            <v>0</v>
          </cell>
          <cell r="K1080">
            <v>0</v>
          </cell>
          <cell r="L1080">
            <v>1842500810</v>
          </cell>
        </row>
        <row r="1081">
          <cell r="C1081">
            <v>172</v>
          </cell>
          <cell r="G1081">
            <v>84</v>
          </cell>
          <cell r="I1081" t="str">
            <v>רווחה</v>
          </cell>
          <cell r="J1081">
            <v>0</v>
          </cell>
          <cell r="K1081">
            <v>0</v>
          </cell>
          <cell r="L1081">
            <v>1843200810</v>
          </cell>
        </row>
        <row r="1082">
          <cell r="C1082">
            <v>171</v>
          </cell>
          <cell r="G1082">
            <v>84</v>
          </cell>
          <cell r="I1082" t="str">
            <v>רווחה</v>
          </cell>
          <cell r="J1082">
            <v>0</v>
          </cell>
          <cell r="K1082">
            <v>0</v>
          </cell>
          <cell r="L1082">
            <v>1843500110</v>
          </cell>
        </row>
        <row r="1083">
          <cell r="C1083">
            <v>172</v>
          </cell>
          <cell r="G1083">
            <v>84</v>
          </cell>
          <cell r="I1083" t="str">
            <v>רווחה</v>
          </cell>
          <cell r="J1083">
            <v>0</v>
          </cell>
          <cell r="K1083">
            <v>0</v>
          </cell>
          <cell r="L1083">
            <v>1843500810</v>
          </cell>
        </row>
        <row r="1084">
          <cell r="C1084">
            <v>172</v>
          </cell>
          <cell r="G1084">
            <v>84</v>
          </cell>
          <cell r="I1084" t="str">
            <v>רווחה</v>
          </cell>
          <cell r="J1084">
            <v>0</v>
          </cell>
          <cell r="K1084">
            <v>0</v>
          </cell>
          <cell r="L1084">
            <v>1843500840</v>
          </cell>
        </row>
        <row r="1085">
          <cell r="C1085">
            <v>171</v>
          </cell>
          <cell r="G1085">
            <v>84</v>
          </cell>
          <cell r="I1085" t="str">
            <v>רווחה</v>
          </cell>
          <cell r="J1085">
            <v>0</v>
          </cell>
          <cell r="K1085">
            <v>0</v>
          </cell>
          <cell r="L1085">
            <v>1843510110</v>
          </cell>
        </row>
        <row r="1086">
          <cell r="C1086">
            <v>172</v>
          </cell>
          <cell r="G1086">
            <v>84</v>
          </cell>
          <cell r="I1086" t="str">
            <v>רווחה</v>
          </cell>
          <cell r="J1086">
            <v>0</v>
          </cell>
          <cell r="K1086">
            <v>0</v>
          </cell>
          <cell r="L1086">
            <v>1843510840</v>
          </cell>
        </row>
        <row r="1087">
          <cell r="C1087">
            <v>172</v>
          </cell>
          <cell r="G1087">
            <v>84</v>
          </cell>
          <cell r="I1087" t="str">
            <v>רווחה</v>
          </cell>
          <cell r="J1087">
            <v>0</v>
          </cell>
          <cell r="K1087">
            <v>0</v>
          </cell>
          <cell r="L1087">
            <v>1843520840</v>
          </cell>
        </row>
        <row r="1088">
          <cell r="C1088">
            <v>172</v>
          </cell>
          <cell r="G1088">
            <v>84</v>
          </cell>
          <cell r="I1088" t="str">
            <v>רווחה</v>
          </cell>
          <cell r="J1088">
            <v>0</v>
          </cell>
          <cell r="K1088">
            <v>0</v>
          </cell>
          <cell r="L1088">
            <v>1843530410</v>
          </cell>
        </row>
        <row r="1089">
          <cell r="C1089">
            <v>172</v>
          </cell>
          <cell r="G1089">
            <v>84</v>
          </cell>
          <cell r="I1089" t="str">
            <v>רווחה</v>
          </cell>
          <cell r="J1089">
            <v>0</v>
          </cell>
          <cell r="K1089">
            <v>0</v>
          </cell>
          <cell r="L1089">
            <v>1843530840</v>
          </cell>
        </row>
        <row r="1090">
          <cell r="C1090">
            <v>172</v>
          </cell>
          <cell r="G1090">
            <v>84</v>
          </cell>
          <cell r="I1090" t="str">
            <v>רווחה</v>
          </cell>
          <cell r="J1090">
            <v>0</v>
          </cell>
          <cell r="K1090">
            <v>0</v>
          </cell>
          <cell r="L1090">
            <v>1843540840</v>
          </cell>
        </row>
        <row r="1091">
          <cell r="C1091">
            <v>172</v>
          </cell>
          <cell r="G1091">
            <v>84</v>
          </cell>
          <cell r="I1091" t="str">
            <v>רווחה</v>
          </cell>
          <cell r="J1091">
            <v>0</v>
          </cell>
          <cell r="K1091">
            <v>0</v>
          </cell>
          <cell r="L1091">
            <v>1843560840</v>
          </cell>
        </row>
        <row r="1092">
          <cell r="C1092">
            <v>172</v>
          </cell>
          <cell r="G1092">
            <v>84</v>
          </cell>
          <cell r="I1092" t="str">
            <v>רווחה</v>
          </cell>
          <cell r="J1092">
            <v>0</v>
          </cell>
          <cell r="K1092">
            <v>0</v>
          </cell>
          <cell r="L1092">
            <v>1843600810</v>
          </cell>
        </row>
        <row r="1093">
          <cell r="C1093">
            <v>172</v>
          </cell>
          <cell r="G1093">
            <v>84</v>
          </cell>
          <cell r="I1093" t="str">
            <v>רווחה</v>
          </cell>
          <cell r="J1093">
            <v>0</v>
          </cell>
          <cell r="K1093">
            <v>0</v>
          </cell>
          <cell r="L1093">
            <v>1843800810</v>
          </cell>
        </row>
        <row r="1094">
          <cell r="C1094">
            <v>172</v>
          </cell>
          <cell r="G1094">
            <v>84</v>
          </cell>
          <cell r="I1094" t="str">
            <v>רווחה</v>
          </cell>
          <cell r="J1094">
            <v>0</v>
          </cell>
          <cell r="K1094">
            <v>0</v>
          </cell>
          <cell r="L1094">
            <v>1843800840</v>
          </cell>
        </row>
        <row r="1095">
          <cell r="C1095">
            <v>172</v>
          </cell>
          <cell r="G1095">
            <v>84</v>
          </cell>
          <cell r="I1095" t="str">
            <v>רווחה</v>
          </cell>
          <cell r="J1095">
            <v>0</v>
          </cell>
          <cell r="K1095">
            <v>0</v>
          </cell>
          <cell r="L1095">
            <v>1843810840</v>
          </cell>
        </row>
        <row r="1096">
          <cell r="C1096">
            <v>171</v>
          </cell>
          <cell r="G1096">
            <v>84</v>
          </cell>
          <cell r="I1096" t="str">
            <v>רווחה</v>
          </cell>
          <cell r="J1096">
            <v>0</v>
          </cell>
          <cell r="K1096">
            <v>0</v>
          </cell>
          <cell r="L1096">
            <v>1843900110</v>
          </cell>
        </row>
        <row r="1097">
          <cell r="C1097">
            <v>171</v>
          </cell>
          <cell r="G1097">
            <v>84</v>
          </cell>
          <cell r="I1097" t="str">
            <v>רווחה</v>
          </cell>
          <cell r="J1097">
            <v>0</v>
          </cell>
          <cell r="K1097">
            <v>0</v>
          </cell>
          <cell r="L1097">
            <v>1843900350</v>
          </cell>
        </row>
        <row r="1098">
          <cell r="C1098">
            <v>172</v>
          </cell>
          <cell r="G1098">
            <v>84</v>
          </cell>
          <cell r="I1098" t="str">
            <v>רווחה</v>
          </cell>
          <cell r="J1098">
            <v>0</v>
          </cell>
          <cell r="K1098">
            <v>0</v>
          </cell>
          <cell r="L1098">
            <v>1843900780</v>
          </cell>
        </row>
        <row r="1099">
          <cell r="C1099">
            <v>172</v>
          </cell>
          <cell r="G1099">
            <v>84</v>
          </cell>
          <cell r="I1099" t="str">
            <v>רווחה</v>
          </cell>
          <cell r="J1099">
            <v>0</v>
          </cell>
          <cell r="K1099">
            <v>0</v>
          </cell>
          <cell r="L1099">
            <v>1843900840</v>
          </cell>
        </row>
        <row r="1100">
          <cell r="C1100">
            <v>172</v>
          </cell>
          <cell r="G1100">
            <v>84</v>
          </cell>
          <cell r="I1100" t="str">
            <v>רווחה</v>
          </cell>
          <cell r="J1100">
            <v>0</v>
          </cell>
          <cell r="K1100">
            <v>0</v>
          </cell>
          <cell r="L1100">
            <v>1843901810</v>
          </cell>
        </row>
        <row r="1101">
          <cell r="C1101">
            <v>172</v>
          </cell>
          <cell r="G1101">
            <v>84</v>
          </cell>
          <cell r="I1101" t="str">
            <v>רווחה</v>
          </cell>
          <cell r="J1101">
            <v>0</v>
          </cell>
          <cell r="K1101">
            <v>0</v>
          </cell>
          <cell r="L1101">
            <v>1843902810</v>
          </cell>
        </row>
        <row r="1102">
          <cell r="C1102">
            <v>172</v>
          </cell>
          <cell r="G1102">
            <v>84</v>
          </cell>
          <cell r="I1102" t="str">
            <v>רווחה</v>
          </cell>
          <cell r="J1102">
            <v>0</v>
          </cell>
          <cell r="K1102">
            <v>0</v>
          </cell>
          <cell r="L1102">
            <v>1844000410</v>
          </cell>
        </row>
        <row r="1103">
          <cell r="C1103">
            <v>172</v>
          </cell>
          <cell r="G1103">
            <v>84</v>
          </cell>
          <cell r="I1103" t="str">
            <v>רווחה</v>
          </cell>
          <cell r="J1103">
            <v>0</v>
          </cell>
          <cell r="K1103">
            <v>0</v>
          </cell>
          <cell r="L1103">
            <v>1844000510</v>
          </cell>
        </row>
        <row r="1104">
          <cell r="C1104">
            <v>172</v>
          </cell>
          <cell r="G1104">
            <v>84</v>
          </cell>
          <cell r="I1104" t="str">
            <v>רווחה</v>
          </cell>
          <cell r="J1104">
            <v>0</v>
          </cell>
          <cell r="K1104">
            <v>0</v>
          </cell>
          <cell r="L1104">
            <v>1844000810</v>
          </cell>
        </row>
        <row r="1105">
          <cell r="C1105">
            <v>172</v>
          </cell>
          <cell r="G1105">
            <v>84</v>
          </cell>
          <cell r="I1105" t="str">
            <v>רווחה</v>
          </cell>
          <cell r="J1105">
            <v>0</v>
          </cell>
          <cell r="K1105">
            <v>0</v>
          </cell>
          <cell r="L1105">
            <v>1844300840</v>
          </cell>
        </row>
        <row r="1106">
          <cell r="C1106">
            <v>171</v>
          </cell>
          <cell r="G1106">
            <v>84</v>
          </cell>
          <cell r="I1106" t="str">
            <v>רווחה</v>
          </cell>
          <cell r="J1106">
            <v>0</v>
          </cell>
          <cell r="K1106">
            <v>0</v>
          </cell>
          <cell r="L1106">
            <v>1844400110</v>
          </cell>
        </row>
        <row r="1107">
          <cell r="C1107">
            <v>171</v>
          </cell>
          <cell r="G1107">
            <v>84</v>
          </cell>
          <cell r="I1107" t="str">
            <v>רווחה</v>
          </cell>
          <cell r="J1107">
            <v>0</v>
          </cell>
          <cell r="K1107">
            <v>0</v>
          </cell>
          <cell r="L1107">
            <v>1844400350</v>
          </cell>
        </row>
        <row r="1108">
          <cell r="C1108">
            <v>172</v>
          </cell>
          <cell r="G1108">
            <v>84</v>
          </cell>
          <cell r="I1108" t="str">
            <v>רווחה</v>
          </cell>
          <cell r="J1108">
            <v>0</v>
          </cell>
          <cell r="K1108">
            <v>0</v>
          </cell>
          <cell r="L1108">
            <v>1844400410</v>
          </cell>
        </row>
        <row r="1109">
          <cell r="C1109">
            <v>172</v>
          </cell>
          <cell r="G1109">
            <v>84</v>
          </cell>
          <cell r="I1109" t="str">
            <v>רווחה</v>
          </cell>
          <cell r="J1109">
            <v>0</v>
          </cell>
          <cell r="K1109">
            <v>0</v>
          </cell>
          <cell r="L1109">
            <v>1844400430</v>
          </cell>
        </row>
        <row r="1110">
          <cell r="C1110">
            <v>172</v>
          </cell>
          <cell r="G1110">
            <v>84</v>
          </cell>
          <cell r="I1110" t="str">
            <v>רווחה</v>
          </cell>
          <cell r="J1110">
            <v>0</v>
          </cell>
          <cell r="K1110">
            <v>0</v>
          </cell>
          <cell r="L1110">
            <v>1844400750</v>
          </cell>
        </row>
        <row r="1111">
          <cell r="C1111">
            <v>172</v>
          </cell>
          <cell r="G1111">
            <v>84</v>
          </cell>
          <cell r="I1111" t="str">
            <v>רווחה</v>
          </cell>
          <cell r="J1111">
            <v>0</v>
          </cell>
          <cell r="K1111">
            <v>0</v>
          </cell>
          <cell r="L1111">
            <v>1844400840</v>
          </cell>
        </row>
        <row r="1112">
          <cell r="C1112">
            <v>172</v>
          </cell>
          <cell r="G1112">
            <v>84</v>
          </cell>
          <cell r="I1112" t="str">
            <v>רווחה</v>
          </cell>
          <cell r="J1112">
            <v>0</v>
          </cell>
          <cell r="K1112">
            <v>0</v>
          </cell>
          <cell r="L1112">
            <v>1844410410</v>
          </cell>
        </row>
        <row r="1113">
          <cell r="C1113">
            <v>172</v>
          </cell>
          <cell r="G1113">
            <v>84</v>
          </cell>
          <cell r="I1113" t="str">
            <v>רווחה</v>
          </cell>
          <cell r="J1113">
            <v>0</v>
          </cell>
          <cell r="K1113">
            <v>0</v>
          </cell>
          <cell r="L1113">
            <v>1844410810</v>
          </cell>
        </row>
        <row r="1114">
          <cell r="C1114">
            <v>172</v>
          </cell>
          <cell r="G1114">
            <v>84</v>
          </cell>
          <cell r="I1114" t="str">
            <v>רווחה</v>
          </cell>
          <cell r="J1114">
            <v>0</v>
          </cell>
          <cell r="K1114">
            <v>0</v>
          </cell>
          <cell r="L1114">
            <v>1844410840</v>
          </cell>
        </row>
        <row r="1115">
          <cell r="C1115">
            <v>172</v>
          </cell>
          <cell r="G1115">
            <v>84</v>
          </cell>
          <cell r="I1115" t="str">
            <v>רווחה</v>
          </cell>
          <cell r="J1115">
            <v>0</v>
          </cell>
          <cell r="K1115">
            <v>0</v>
          </cell>
          <cell r="L1115">
            <v>1844420840</v>
          </cell>
        </row>
        <row r="1116">
          <cell r="C1116">
            <v>172</v>
          </cell>
          <cell r="G1116">
            <v>84</v>
          </cell>
          <cell r="I1116" t="str">
            <v>רווחה</v>
          </cell>
          <cell r="J1116">
            <v>0</v>
          </cell>
          <cell r="K1116">
            <v>0</v>
          </cell>
          <cell r="L1116">
            <v>1844430840</v>
          </cell>
        </row>
        <row r="1117">
          <cell r="C1117">
            <v>172</v>
          </cell>
          <cell r="G1117">
            <v>84</v>
          </cell>
          <cell r="I1117" t="str">
            <v>רווחה</v>
          </cell>
          <cell r="J1117">
            <v>0</v>
          </cell>
          <cell r="K1117">
            <v>0</v>
          </cell>
          <cell r="L1117">
            <v>1844500840</v>
          </cell>
        </row>
        <row r="1118">
          <cell r="C1118">
            <v>172</v>
          </cell>
          <cell r="G1118">
            <v>84</v>
          </cell>
          <cell r="I1118" t="str">
            <v>רווחה</v>
          </cell>
          <cell r="J1118">
            <v>0</v>
          </cell>
          <cell r="K1118">
            <v>0</v>
          </cell>
          <cell r="L1118">
            <v>1844510840</v>
          </cell>
        </row>
        <row r="1119">
          <cell r="C1119">
            <v>172</v>
          </cell>
          <cell r="G1119">
            <v>84</v>
          </cell>
          <cell r="I1119" t="str">
            <v>רווחה</v>
          </cell>
          <cell r="J1119">
            <v>0</v>
          </cell>
          <cell r="K1119">
            <v>0</v>
          </cell>
          <cell r="L1119">
            <v>1844520840</v>
          </cell>
        </row>
        <row r="1120">
          <cell r="C1120">
            <v>172</v>
          </cell>
          <cell r="G1120">
            <v>84</v>
          </cell>
          <cell r="I1120" t="str">
            <v>רווחה</v>
          </cell>
          <cell r="J1120">
            <v>0</v>
          </cell>
          <cell r="K1120">
            <v>0</v>
          </cell>
          <cell r="L1120">
            <v>1845100810</v>
          </cell>
        </row>
        <row r="1121">
          <cell r="C1121">
            <v>172</v>
          </cell>
          <cell r="G1121">
            <v>84</v>
          </cell>
          <cell r="I1121" t="str">
            <v>רווחה</v>
          </cell>
          <cell r="J1121">
            <v>0</v>
          </cell>
          <cell r="K1121">
            <v>0</v>
          </cell>
          <cell r="L1121">
            <v>1845100840</v>
          </cell>
        </row>
        <row r="1122">
          <cell r="C1122">
            <v>172</v>
          </cell>
          <cell r="G1122">
            <v>84</v>
          </cell>
          <cell r="I1122" t="str">
            <v>רווחה</v>
          </cell>
          <cell r="J1122">
            <v>0</v>
          </cell>
          <cell r="K1122">
            <v>0</v>
          </cell>
          <cell r="L1122">
            <v>1845110710</v>
          </cell>
        </row>
        <row r="1123">
          <cell r="C1123">
            <v>172</v>
          </cell>
          <cell r="G1123">
            <v>84</v>
          </cell>
          <cell r="I1123" t="str">
            <v>רווחה</v>
          </cell>
          <cell r="J1123">
            <v>0</v>
          </cell>
          <cell r="K1123">
            <v>0</v>
          </cell>
          <cell r="L1123">
            <v>1845120840</v>
          </cell>
        </row>
        <row r="1124">
          <cell r="C1124">
            <v>172</v>
          </cell>
          <cell r="G1124">
            <v>84</v>
          </cell>
          <cell r="I1124" t="str">
            <v>רווחה</v>
          </cell>
          <cell r="J1124">
            <v>0</v>
          </cell>
          <cell r="K1124">
            <v>0</v>
          </cell>
          <cell r="L1124">
            <v>1845130810</v>
          </cell>
        </row>
        <row r="1125">
          <cell r="C1125">
            <v>172</v>
          </cell>
          <cell r="G1125">
            <v>84</v>
          </cell>
          <cell r="I1125" t="str">
            <v>רווחה</v>
          </cell>
          <cell r="J1125">
            <v>0</v>
          </cell>
          <cell r="K1125">
            <v>0</v>
          </cell>
          <cell r="L1125">
            <v>1845130840</v>
          </cell>
        </row>
        <row r="1126">
          <cell r="C1126">
            <v>172</v>
          </cell>
          <cell r="G1126">
            <v>84</v>
          </cell>
          <cell r="I1126" t="str">
            <v>רווחה</v>
          </cell>
          <cell r="J1126">
            <v>0</v>
          </cell>
          <cell r="K1126">
            <v>0</v>
          </cell>
          <cell r="L1126">
            <v>1845132840</v>
          </cell>
        </row>
        <row r="1127">
          <cell r="C1127">
            <v>172</v>
          </cell>
          <cell r="G1127">
            <v>84</v>
          </cell>
          <cell r="I1127" t="str">
            <v>רווחה</v>
          </cell>
          <cell r="J1127">
            <v>0</v>
          </cell>
          <cell r="K1127">
            <v>0</v>
          </cell>
          <cell r="L1127">
            <v>1845140840</v>
          </cell>
        </row>
        <row r="1128">
          <cell r="C1128">
            <v>172</v>
          </cell>
          <cell r="G1128">
            <v>84</v>
          </cell>
          <cell r="I1128" t="str">
            <v>רווחה</v>
          </cell>
          <cell r="J1128">
            <v>0</v>
          </cell>
          <cell r="K1128">
            <v>0</v>
          </cell>
          <cell r="L1128">
            <v>1845150840</v>
          </cell>
        </row>
        <row r="1129">
          <cell r="C1129">
            <v>172</v>
          </cell>
          <cell r="G1129">
            <v>84</v>
          </cell>
          <cell r="I1129" t="str">
            <v>רווחה</v>
          </cell>
          <cell r="J1129">
            <v>0</v>
          </cell>
          <cell r="K1129">
            <v>0</v>
          </cell>
          <cell r="L1129">
            <v>1845200430</v>
          </cell>
        </row>
        <row r="1130">
          <cell r="C1130">
            <v>172</v>
          </cell>
          <cell r="G1130">
            <v>84</v>
          </cell>
          <cell r="I1130" t="str">
            <v>רווחה</v>
          </cell>
          <cell r="J1130">
            <v>0</v>
          </cell>
          <cell r="K1130">
            <v>0</v>
          </cell>
          <cell r="L1130">
            <v>1845200710</v>
          </cell>
        </row>
        <row r="1131">
          <cell r="C1131">
            <v>172</v>
          </cell>
          <cell r="G1131">
            <v>84</v>
          </cell>
          <cell r="I1131" t="str">
            <v>רווחה</v>
          </cell>
          <cell r="J1131">
            <v>0</v>
          </cell>
          <cell r="K1131">
            <v>0</v>
          </cell>
          <cell r="L1131">
            <v>1845200780</v>
          </cell>
        </row>
        <row r="1132">
          <cell r="C1132">
            <v>172</v>
          </cell>
          <cell r="G1132">
            <v>84</v>
          </cell>
          <cell r="I1132" t="str">
            <v>רווחה</v>
          </cell>
          <cell r="J1132">
            <v>0</v>
          </cell>
          <cell r="K1132">
            <v>0</v>
          </cell>
          <cell r="L1132">
            <v>1845200810</v>
          </cell>
        </row>
        <row r="1133">
          <cell r="C1133">
            <v>172</v>
          </cell>
          <cell r="G1133">
            <v>84</v>
          </cell>
          <cell r="I1133" t="str">
            <v>רווחה</v>
          </cell>
          <cell r="J1133">
            <v>0</v>
          </cell>
          <cell r="K1133">
            <v>0</v>
          </cell>
          <cell r="L1133">
            <v>1845200840</v>
          </cell>
        </row>
        <row r="1134">
          <cell r="C1134">
            <v>172</v>
          </cell>
          <cell r="G1134">
            <v>84</v>
          </cell>
          <cell r="I1134" t="str">
            <v>רווחה</v>
          </cell>
          <cell r="J1134">
            <v>0</v>
          </cell>
          <cell r="K1134">
            <v>0</v>
          </cell>
          <cell r="L1134">
            <v>1845210840</v>
          </cell>
        </row>
        <row r="1135">
          <cell r="C1135">
            <v>172</v>
          </cell>
          <cell r="G1135">
            <v>84</v>
          </cell>
          <cell r="I1135" t="str">
            <v>רווחה</v>
          </cell>
          <cell r="J1135">
            <v>0</v>
          </cell>
          <cell r="K1135">
            <v>0</v>
          </cell>
          <cell r="L1135">
            <v>1845220840</v>
          </cell>
        </row>
        <row r="1136">
          <cell r="C1136">
            <v>172</v>
          </cell>
          <cell r="G1136">
            <v>84</v>
          </cell>
          <cell r="I1136" t="str">
            <v>רווחה</v>
          </cell>
          <cell r="J1136">
            <v>0</v>
          </cell>
          <cell r="K1136">
            <v>0</v>
          </cell>
          <cell r="L1136">
            <v>1845230810</v>
          </cell>
        </row>
        <row r="1137">
          <cell r="C1137">
            <v>172</v>
          </cell>
          <cell r="G1137">
            <v>84</v>
          </cell>
          <cell r="I1137" t="str">
            <v>רווחה</v>
          </cell>
          <cell r="J1137">
            <v>0</v>
          </cell>
          <cell r="K1137">
            <v>0</v>
          </cell>
          <cell r="L1137">
            <v>1845240410</v>
          </cell>
        </row>
        <row r="1138">
          <cell r="C1138">
            <v>172</v>
          </cell>
          <cell r="G1138">
            <v>84</v>
          </cell>
          <cell r="I1138" t="str">
            <v>רווחה</v>
          </cell>
          <cell r="J1138">
            <v>0</v>
          </cell>
          <cell r="K1138">
            <v>0</v>
          </cell>
          <cell r="L1138">
            <v>1845240810</v>
          </cell>
        </row>
        <row r="1139">
          <cell r="C1139">
            <v>172</v>
          </cell>
          <cell r="G1139">
            <v>84</v>
          </cell>
          <cell r="I1139" t="str">
            <v>רווחה</v>
          </cell>
          <cell r="J1139">
            <v>0</v>
          </cell>
          <cell r="K1139">
            <v>0</v>
          </cell>
          <cell r="L1139">
            <v>1845240840</v>
          </cell>
        </row>
        <row r="1140">
          <cell r="C1140">
            <v>172</v>
          </cell>
          <cell r="G1140">
            <v>84</v>
          </cell>
          <cell r="I1140" t="str">
            <v>רווחה</v>
          </cell>
          <cell r="J1140">
            <v>0</v>
          </cell>
          <cell r="K1140">
            <v>0</v>
          </cell>
          <cell r="L1140">
            <v>1845300810</v>
          </cell>
        </row>
        <row r="1141">
          <cell r="C1141">
            <v>172</v>
          </cell>
          <cell r="G1141">
            <v>84</v>
          </cell>
          <cell r="I1141" t="str">
            <v>רווחה</v>
          </cell>
          <cell r="J1141">
            <v>0</v>
          </cell>
          <cell r="L1141">
            <v>1845300840</v>
          </cell>
        </row>
        <row r="1142">
          <cell r="C1142">
            <v>172</v>
          </cell>
          <cell r="G1142">
            <v>84</v>
          </cell>
          <cell r="I1142" t="str">
            <v>רווחה</v>
          </cell>
          <cell r="J1142">
            <v>0</v>
          </cell>
          <cell r="K1142">
            <v>0</v>
          </cell>
          <cell r="L1142">
            <v>1845305840</v>
          </cell>
        </row>
        <row r="1143">
          <cell r="C1143">
            <v>172</v>
          </cell>
          <cell r="G1143">
            <v>84</v>
          </cell>
          <cell r="I1143" t="str">
            <v>רווחה</v>
          </cell>
          <cell r="J1143">
            <v>0</v>
          </cell>
          <cell r="K1143">
            <v>0</v>
          </cell>
          <cell r="L1143">
            <v>1845310840</v>
          </cell>
        </row>
        <row r="1144">
          <cell r="C1144">
            <v>172</v>
          </cell>
          <cell r="G1144">
            <v>84</v>
          </cell>
          <cell r="I1144" t="str">
            <v>רווחה</v>
          </cell>
          <cell r="J1144">
            <v>0</v>
          </cell>
          <cell r="K1144">
            <v>0</v>
          </cell>
          <cell r="L1144">
            <v>1845311840</v>
          </cell>
        </row>
        <row r="1145">
          <cell r="C1145">
            <v>172</v>
          </cell>
          <cell r="G1145">
            <v>84</v>
          </cell>
          <cell r="I1145" t="str">
            <v>רווחה</v>
          </cell>
          <cell r="J1145">
            <v>0</v>
          </cell>
          <cell r="K1145">
            <v>0</v>
          </cell>
          <cell r="L1145">
            <v>1845320710</v>
          </cell>
        </row>
        <row r="1146">
          <cell r="C1146">
            <v>172</v>
          </cell>
          <cell r="G1146">
            <v>84</v>
          </cell>
          <cell r="I1146" t="str">
            <v>רווחה</v>
          </cell>
          <cell r="J1146">
            <v>0</v>
          </cell>
          <cell r="K1146">
            <v>0</v>
          </cell>
          <cell r="L1146">
            <v>1845320840</v>
          </cell>
        </row>
        <row r="1147">
          <cell r="C1147">
            <v>171</v>
          </cell>
          <cell r="G1147">
            <v>84</v>
          </cell>
          <cell r="I1147" t="str">
            <v>רווחה</v>
          </cell>
          <cell r="J1147">
            <v>0</v>
          </cell>
          <cell r="K1147">
            <v>0</v>
          </cell>
          <cell r="L1147">
            <v>1845400110</v>
          </cell>
        </row>
        <row r="1148">
          <cell r="C1148">
            <v>171</v>
          </cell>
          <cell r="G1148">
            <v>84</v>
          </cell>
          <cell r="I1148" t="str">
            <v>רווחה</v>
          </cell>
          <cell r="J1148">
            <v>0</v>
          </cell>
          <cell r="K1148">
            <v>0</v>
          </cell>
          <cell r="L1148">
            <v>1845400210</v>
          </cell>
        </row>
        <row r="1149">
          <cell r="C1149">
            <v>171</v>
          </cell>
          <cell r="G1149">
            <v>84</v>
          </cell>
          <cell r="I1149" t="str">
            <v>רווחה</v>
          </cell>
          <cell r="J1149">
            <v>0</v>
          </cell>
          <cell r="K1149">
            <v>0</v>
          </cell>
          <cell r="L1149">
            <v>1845400350</v>
          </cell>
        </row>
        <row r="1150">
          <cell r="C1150">
            <v>172</v>
          </cell>
          <cell r="G1150">
            <v>84</v>
          </cell>
          <cell r="I1150" t="str">
            <v>רווחה</v>
          </cell>
          <cell r="J1150">
            <v>0</v>
          </cell>
          <cell r="K1150">
            <v>0</v>
          </cell>
          <cell r="L1150">
            <v>1845500840</v>
          </cell>
        </row>
        <row r="1151">
          <cell r="C1151">
            <v>172</v>
          </cell>
          <cell r="G1151">
            <v>84</v>
          </cell>
          <cell r="I1151" t="str">
            <v>רווחה</v>
          </cell>
          <cell r="J1151">
            <v>0</v>
          </cell>
          <cell r="K1151">
            <v>0</v>
          </cell>
          <cell r="L1151">
            <v>1846290840</v>
          </cell>
        </row>
        <row r="1152">
          <cell r="C1152">
            <v>172</v>
          </cell>
          <cell r="G1152">
            <v>84</v>
          </cell>
          <cell r="I1152" t="str">
            <v>רווחה</v>
          </cell>
          <cell r="J1152">
            <v>0</v>
          </cell>
          <cell r="K1152">
            <v>0</v>
          </cell>
          <cell r="L1152">
            <v>1846300840</v>
          </cell>
        </row>
        <row r="1153">
          <cell r="C1153">
            <v>172</v>
          </cell>
          <cell r="G1153">
            <v>84</v>
          </cell>
          <cell r="I1153" t="str">
            <v>רווחה</v>
          </cell>
          <cell r="J1153">
            <v>0</v>
          </cell>
          <cell r="K1153">
            <v>0</v>
          </cell>
          <cell r="L1153">
            <v>1846310840</v>
          </cell>
        </row>
        <row r="1154">
          <cell r="C1154">
            <v>172</v>
          </cell>
          <cell r="G1154">
            <v>84</v>
          </cell>
          <cell r="I1154" t="str">
            <v>רווחה</v>
          </cell>
          <cell r="J1154">
            <v>0</v>
          </cell>
          <cell r="K1154">
            <v>0</v>
          </cell>
          <cell r="L1154">
            <v>1846400840</v>
          </cell>
        </row>
        <row r="1155">
          <cell r="C1155">
            <v>172</v>
          </cell>
          <cell r="G1155">
            <v>84</v>
          </cell>
          <cell r="I1155" t="str">
            <v>רווחה</v>
          </cell>
          <cell r="J1155">
            <v>0</v>
          </cell>
          <cell r="K1155">
            <v>0</v>
          </cell>
          <cell r="L1155">
            <v>1846500810</v>
          </cell>
        </row>
        <row r="1156">
          <cell r="C1156">
            <v>172</v>
          </cell>
          <cell r="G1156">
            <v>84</v>
          </cell>
          <cell r="I1156" t="str">
            <v>רווחה</v>
          </cell>
          <cell r="J1156">
            <v>0</v>
          </cell>
          <cell r="K1156">
            <v>0</v>
          </cell>
          <cell r="L1156">
            <v>1846500840</v>
          </cell>
        </row>
        <row r="1157">
          <cell r="C1157">
            <v>172</v>
          </cell>
          <cell r="G1157">
            <v>84</v>
          </cell>
          <cell r="I1157" t="str">
            <v>רווחה</v>
          </cell>
          <cell r="J1157">
            <v>0</v>
          </cell>
          <cell r="K1157">
            <v>0</v>
          </cell>
          <cell r="L1157">
            <v>1846600840</v>
          </cell>
        </row>
        <row r="1158">
          <cell r="C1158">
            <v>172</v>
          </cell>
          <cell r="G1158">
            <v>84</v>
          </cell>
          <cell r="I1158" t="str">
            <v>רווחה</v>
          </cell>
          <cell r="J1158">
            <v>0</v>
          </cell>
          <cell r="K1158">
            <v>0</v>
          </cell>
          <cell r="L1158">
            <v>1846610810</v>
          </cell>
        </row>
        <row r="1159">
          <cell r="C1159">
            <v>172</v>
          </cell>
          <cell r="G1159">
            <v>84</v>
          </cell>
          <cell r="I1159" t="str">
            <v>רווחה</v>
          </cell>
          <cell r="J1159">
            <v>0</v>
          </cell>
          <cell r="K1159">
            <v>0</v>
          </cell>
          <cell r="L1159">
            <v>1846620840</v>
          </cell>
        </row>
        <row r="1160">
          <cell r="C1160">
            <v>172</v>
          </cell>
          <cell r="G1160">
            <v>84</v>
          </cell>
          <cell r="I1160" t="str">
            <v>רווחה</v>
          </cell>
          <cell r="J1160">
            <v>0</v>
          </cell>
          <cell r="K1160">
            <v>0</v>
          </cell>
          <cell r="L1160">
            <v>1846700840</v>
          </cell>
        </row>
        <row r="1161">
          <cell r="C1161">
            <v>172</v>
          </cell>
          <cell r="G1161">
            <v>84</v>
          </cell>
          <cell r="I1161" t="str">
            <v>רווחה</v>
          </cell>
          <cell r="J1161">
            <v>0</v>
          </cell>
          <cell r="K1161">
            <v>0</v>
          </cell>
          <cell r="L1161">
            <v>1846710410</v>
          </cell>
        </row>
        <row r="1162">
          <cell r="C1162">
            <v>172</v>
          </cell>
          <cell r="G1162">
            <v>84</v>
          </cell>
          <cell r="I1162" t="str">
            <v>רווחה</v>
          </cell>
          <cell r="J1162">
            <v>0</v>
          </cell>
          <cell r="K1162">
            <v>0</v>
          </cell>
          <cell r="L1162">
            <v>1846710840</v>
          </cell>
        </row>
        <row r="1163">
          <cell r="C1163">
            <v>172</v>
          </cell>
          <cell r="G1163">
            <v>84</v>
          </cell>
          <cell r="I1163" t="str">
            <v>רווחה</v>
          </cell>
          <cell r="J1163">
            <v>0</v>
          </cell>
          <cell r="K1163">
            <v>0</v>
          </cell>
          <cell r="L1163">
            <v>1846720840</v>
          </cell>
        </row>
        <row r="1164">
          <cell r="C1164">
            <v>172</v>
          </cell>
          <cell r="G1164">
            <v>84</v>
          </cell>
          <cell r="I1164" t="str">
            <v>רווחה</v>
          </cell>
          <cell r="J1164">
            <v>0</v>
          </cell>
          <cell r="K1164">
            <v>0</v>
          </cell>
          <cell r="L1164">
            <v>1846730840</v>
          </cell>
        </row>
        <row r="1165">
          <cell r="C1165">
            <v>172</v>
          </cell>
          <cell r="G1165">
            <v>84</v>
          </cell>
          <cell r="I1165" t="str">
            <v>רווחה</v>
          </cell>
          <cell r="J1165">
            <v>0</v>
          </cell>
          <cell r="K1165">
            <v>0</v>
          </cell>
          <cell r="L1165">
            <v>1846740840</v>
          </cell>
        </row>
        <row r="1166">
          <cell r="C1166">
            <v>172</v>
          </cell>
          <cell r="G1166">
            <v>84</v>
          </cell>
          <cell r="I1166" t="str">
            <v>רווחה</v>
          </cell>
          <cell r="J1166">
            <v>0</v>
          </cell>
          <cell r="K1166">
            <v>0</v>
          </cell>
          <cell r="L1166">
            <v>1846750840</v>
          </cell>
        </row>
        <row r="1167">
          <cell r="C1167">
            <v>172</v>
          </cell>
          <cell r="G1167">
            <v>84</v>
          </cell>
          <cell r="I1167" t="str">
            <v>רווחה</v>
          </cell>
          <cell r="J1167">
            <v>0</v>
          </cell>
          <cell r="K1167">
            <v>0</v>
          </cell>
          <cell r="L1167">
            <v>1846760840</v>
          </cell>
        </row>
        <row r="1168">
          <cell r="C1168">
            <v>172</v>
          </cell>
          <cell r="G1168">
            <v>84</v>
          </cell>
          <cell r="I1168" t="str">
            <v>רווחה</v>
          </cell>
          <cell r="J1168">
            <v>0</v>
          </cell>
          <cell r="K1168">
            <v>0</v>
          </cell>
          <cell r="L1168">
            <v>1846770840</v>
          </cell>
        </row>
        <row r="1169">
          <cell r="C1169">
            <v>172</v>
          </cell>
          <cell r="G1169">
            <v>84</v>
          </cell>
          <cell r="I1169" t="str">
            <v>רווחה</v>
          </cell>
          <cell r="J1169">
            <v>0</v>
          </cell>
          <cell r="K1169">
            <v>0</v>
          </cell>
          <cell r="L1169">
            <v>1846800810</v>
          </cell>
        </row>
        <row r="1170">
          <cell r="C1170">
            <v>172</v>
          </cell>
          <cell r="G1170">
            <v>84</v>
          </cell>
          <cell r="I1170" t="str">
            <v>רווחה</v>
          </cell>
          <cell r="J1170">
            <v>0</v>
          </cell>
          <cell r="K1170">
            <v>0</v>
          </cell>
          <cell r="L1170">
            <v>1846800840</v>
          </cell>
        </row>
        <row r="1171">
          <cell r="C1171">
            <v>172</v>
          </cell>
          <cell r="G1171">
            <v>84</v>
          </cell>
          <cell r="I1171" t="str">
            <v>רווחה</v>
          </cell>
          <cell r="J1171">
            <v>0</v>
          </cell>
          <cell r="K1171">
            <v>0</v>
          </cell>
          <cell r="L1171">
            <v>1846805840</v>
          </cell>
        </row>
        <row r="1172">
          <cell r="C1172">
            <v>172</v>
          </cell>
          <cell r="G1172">
            <v>84</v>
          </cell>
          <cell r="I1172" t="str">
            <v>רווחה</v>
          </cell>
          <cell r="J1172">
            <v>0</v>
          </cell>
          <cell r="K1172">
            <v>0</v>
          </cell>
          <cell r="L1172">
            <v>1846810840</v>
          </cell>
        </row>
        <row r="1173">
          <cell r="C1173">
            <v>172</v>
          </cell>
          <cell r="G1173">
            <v>84</v>
          </cell>
          <cell r="I1173" t="str">
            <v>רווחה</v>
          </cell>
          <cell r="J1173">
            <v>0</v>
          </cell>
          <cell r="K1173">
            <v>0</v>
          </cell>
          <cell r="L1173">
            <v>1846820840</v>
          </cell>
        </row>
        <row r="1174">
          <cell r="C1174">
            <v>172</v>
          </cell>
          <cell r="G1174">
            <v>84</v>
          </cell>
          <cell r="I1174" t="str">
            <v>רווחה</v>
          </cell>
          <cell r="J1174">
            <v>0</v>
          </cell>
          <cell r="K1174">
            <v>0</v>
          </cell>
          <cell r="L1174">
            <v>1846825840</v>
          </cell>
        </row>
        <row r="1175">
          <cell r="C1175">
            <v>172</v>
          </cell>
          <cell r="G1175">
            <v>84</v>
          </cell>
          <cell r="I1175" t="str">
            <v>רווחה</v>
          </cell>
          <cell r="J1175">
            <v>0</v>
          </cell>
          <cell r="K1175">
            <v>0</v>
          </cell>
          <cell r="L1175">
            <v>1846830840</v>
          </cell>
        </row>
        <row r="1176">
          <cell r="C1176">
            <v>172</v>
          </cell>
          <cell r="G1176">
            <v>84</v>
          </cell>
          <cell r="I1176" t="str">
            <v>רווחה</v>
          </cell>
          <cell r="J1176">
            <v>0</v>
          </cell>
          <cell r="K1176">
            <v>0</v>
          </cell>
          <cell r="L1176">
            <v>1846900840</v>
          </cell>
        </row>
        <row r="1177">
          <cell r="C1177">
            <v>171</v>
          </cell>
          <cell r="G1177">
            <v>84</v>
          </cell>
          <cell r="I1177" t="str">
            <v>רווחה</v>
          </cell>
          <cell r="J1177">
            <v>0</v>
          </cell>
          <cell r="K1177">
            <v>0</v>
          </cell>
          <cell r="L1177">
            <v>1847100110</v>
          </cell>
        </row>
        <row r="1178">
          <cell r="C1178">
            <v>171</v>
          </cell>
          <cell r="G1178">
            <v>84</v>
          </cell>
          <cell r="I1178" t="str">
            <v>רווחה</v>
          </cell>
          <cell r="J1178">
            <v>0</v>
          </cell>
          <cell r="K1178">
            <v>0</v>
          </cell>
          <cell r="L1178">
            <v>1847100350</v>
          </cell>
        </row>
        <row r="1179">
          <cell r="C1179">
            <v>172</v>
          </cell>
          <cell r="G1179">
            <v>84</v>
          </cell>
          <cell r="I1179" t="str">
            <v>רווחה</v>
          </cell>
          <cell r="J1179">
            <v>0</v>
          </cell>
          <cell r="K1179">
            <v>0</v>
          </cell>
          <cell r="L1179">
            <v>1847100810</v>
          </cell>
        </row>
        <row r="1180">
          <cell r="C1180">
            <v>172</v>
          </cell>
          <cell r="G1180">
            <v>84</v>
          </cell>
          <cell r="I1180" t="str">
            <v>רווחה</v>
          </cell>
          <cell r="J1180">
            <v>0</v>
          </cell>
          <cell r="K1180">
            <v>0</v>
          </cell>
          <cell r="L1180">
            <v>1847100840</v>
          </cell>
        </row>
        <row r="1181">
          <cell r="C1181">
            <v>172</v>
          </cell>
          <cell r="G1181">
            <v>84</v>
          </cell>
          <cell r="I1181" t="str">
            <v>רווחה</v>
          </cell>
          <cell r="J1181">
            <v>0</v>
          </cell>
          <cell r="K1181">
            <v>0</v>
          </cell>
          <cell r="L1181">
            <v>1847110840</v>
          </cell>
        </row>
        <row r="1182">
          <cell r="C1182">
            <v>172</v>
          </cell>
          <cell r="G1182">
            <v>84</v>
          </cell>
          <cell r="I1182" t="str">
            <v>רווחה</v>
          </cell>
          <cell r="J1182">
            <v>0</v>
          </cell>
          <cell r="K1182">
            <v>0</v>
          </cell>
          <cell r="L1182">
            <v>1847130840</v>
          </cell>
        </row>
        <row r="1183">
          <cell r="C1183">
            <v>172</v>
          </cell>
          <cell r="G1183">
            <v>84</v>
          </cell>
          <cell r="I1183" t="str">
            <v>רווחה</v>
          </cell>
          <cell r="J1183">
            <v>0</v>
          </cell>
          <cell r="K1183">
            <v>0</v>
          </cell>
          <cell r="L1183">
            <v>1847140840</v>
          </cell>
        </row>
        <row r="1184">
          <cell r="C1184">
            <v>172</v>
          </cell>
          <cell r="G1184">
            <v>84</v>
          </cell>
          <cell r="I1184" t="str">
            <v>רווחה</v>
          </cell>
          <cell r="J1184">
            <v>0</v>
          </cell>
          <cell r="K1184">
            <v>0</v>
          </cell>
          <cell r="L1184">
            <v>1847200840</v>
          </cell>
        </row>
        <row r="1185">
          <cell r="C1185">
            <v>171</v>
          </cell>
          <cell r="G1185">
            <v>84</v>
          </cell>
          <cell r="I1185" t="str">
            <v>רווחה</v>
          </cell>
          <cell r="J1185">
            <v>0</v>
          </cell>
          <cell r="K1185">
            <v>0</v>
          </cell>
          <cell r="L1185">
            <v>1847300110</v>
          </cell>
        </row>
        <row r="1186">
          <cell r="C1186">
            <v>172</v>
          </cell>
          <cell r="G1186">
            <v>84</v>
          </cell>
          <cell r="I1186" t="str">
            <v>רווחה</v>
          </cell>
          <cell r="J1186">
            <v>0</v>
          </cell>
          <cell r="K1186">
            <v>0</v>
          </cell>
          <cell r="L1186">
            <v>1847300750</v>
          </cell>
        </row>
        <row r="1187">
          <cell r="C1187">
            <v>172</v>
          </cell>
          <cell r="G1187">
            <v>84</v>
          </cell>
          <cell r="I1187" t="str">
            <v>רווחה</v>
          </cell>
          <cell r="J1187">
            <v>0</v>
          </cell>
          <cell r="K1187">
            <v>0</v>
          </cell>
          <cell r="L1187">
            <v>1847300780</v>
          </cell>
        </row>
        <row r="1188">
          <cell r="C1188">
            <v>172</v>
          </cell>
          <cell r="G1188">
            <v>84</v>
          </cell>
          <cell r="I1188" t="str">
            <v>רווחה</v>
          </cell>
          <cell r="J1188">
            <v>0</v>
          </cell>
          <cell r="K1188">
            <v>0</v>
          </cell>
          <cell r="L1188">
            <v>1847300840</v>
          </cell>
        </row>
        <row r="1189">
          <cell r="C1189">
            <v>172</v>
          </cell>
          <cell r="G1189">
            <v>84</v>
          </cell>
          <cell r="I1189" t="str">
            <v>רווחה</v>
          </cell>
          <cell r="J1189">
            <v>0</v>
          </cell>
          <cell r="K1189">
            <v>0</v>
          </cell>
          <cell r="L1189">
            <v>1847310840</v>
          </cell>
        </row>
        <row r="1190">
          <cell r="C1190">
            <v>172</v>
          </cell>
          <cell r="G1190">
            <v>84</v>
          </cell>
          <cell r="I1190" t="str">
            <v>רווחה</v>
          </cell>
          <cell r="J1190">
            <v>0</v>
          </cell>
          <cell r="K1190">
            <v>0</v>
          </cell>
          <cell r="L1190">
            <v>1847320840</v>
          </cell>
        </row>
        <row r="1191">
          <cell r="C1191">
            <v>172</v>
          </cell>
          <cell r="G1191">
            <v>84</v>
          </cell>
          <cell r="I1191" t="str">
            <v>רווחה</v>
          </cell>
          <cell r="J1191">
            <v>0</v>
          </cell>
          <cell r="K1191">
            <v>0</v>
          </cell>
          <cell r="L1191">
            <v>1847330840</v>
          </cell>
        </row>
        <row r="1192">
          <cell r="C1192">
            <v>172</v>
          </cell>
          <cell r="G1192">
            <v>84</v>
          </cell>
          <cell r="I1192" t="str">
            <v>רווחה</v>
          </cell>
          <cell r="J1192">
            <v>0</v>
          </cell>
          <cell r="K1192">
            <v>0</v>
          </cell>
          <cell r="L1192">
            <v>1847340840</v>
          </cell>
        </row>
        <row r="1193">
          <cell r="C1193">
            <v>171</v>
          </cell>
          <cell r="G1193">
            <v>84</v>
          </cell>
          <cell r="I1193" t="str">
            <v>רווחה</v>
          </cell>
          <cell r="J1193">
            <v>0</v>
          </cell>
          <cell r="K1193">
            <v>0</v>
          </cell>
          <cell r="L1193">
            <v>1847400110</v>
          </cell>
        </row>
        <row r="1194">
          <cell r="C1194">
            <v>171</v>
          </cell>
          <cell r="G1194">
            <v>84</v>
          </cell>
          <cell r="I1194" t="str">
            <v>רווחה</v>
          </cell>
          <cell r="J1194">
            <v>0</v>
          </cell>
          <cell r="K1194">
            <v>0</v>
          </cell>
          <cell r="L1194">
            <v>1847400210</v>
          </cell>
        </row>
        <row r="1195">
          <cell r="C1195">
            <v>171</v>
          </cell>
          <cell r="G1195">
            <v>84</v>
          </cell>
          <cell r="I1195" t="str">
            <v>רווחה</v>
          </cell>
          <cell r="J1195">
            <v>0</v>
          </cell>
          <cell r="K1195">
            <v>0</v>
          </cell>
          <cell r="L1195">
            <v>1847400350</v>
          </cell>
        </row>
        <row r="1196">
          <cell r="C1196">
            <v>172</v>
          </cell>
          <cell r="G1196">
            <v>84</v>
          </cell>
          <cell r="I1196" t="str">
            <v>רווחה</v>
          </cell>
          <cell r="J1196">
            <v>0</v>
          </cell>
          <cell r="K1196">
            <v>0</v>
          </cell>
          <cell r="L1196">
            <v>1847400430</v>
          </cell>
        </row>
        <row r="1197">
          <cell r="C1197">
            <v>172</v>
          </cell>
          <cell r="G1197">
            <v>84</v>
          </cell>
          <cell r="I1197" t="str">
            <v>רווחה</v>
          </cell>
          <cell r="J1197">
            <v>0</v>
          </cell>
          <cell r="K1197">
            <v>0</v>
          </cell>
          <cell r="L1197">
            <v>1847400470</v>
          </cell>
        </row>
        <row r="1198">
          <cell r="C1198">
            <v>172</v>
          </cell>
          <cell r="G1198">
            <v>84</v>
          </cell>
          <cell r="I1198" t="str">
            <v>רווחה</v>
          </cell>
          <cell r="J1198">
            <v>0</v>
          </cell>
          <cell r="K1198">
            <v>0</v>
          </cell>
          <cell r="L1198">
            <v>1847400540</v>
          </cell>
        </row>
        <row r="1199">
          <cell r="C1199">
            <v>172</v>
          </cell>
          <cell r="G1199">
            <v>84</v>
          </cell>
          <cell r="I1199" t="str">
            <v>רווחה</v>
          </cell>
          <cell r="J1199">
            <v>0</v>
          </cell>
          <cell r="K1199">
            <v>0</v>
          </cell>
          <cell r="L1199">
            <v>1847400541</v>
          </cell>
        </row>
        <row r="1200">
          <cell r="C1200">
            <v>172</v>
          </cell>
          <cell r="G1200">
            <v>84</v>
          </cell>
          <cell r="I1200" t="str">
            <v>רווחה</v>
          </cell>
          <cell r="J1200">
            <v>0</v>
          </cell>
          <cell r="K1200">
            <v>0</v>
          </cell>
          <cell r="L1200">
            <v>1847400720</v>
          </cell>
        </row>
        <row r="1201">
          <cell r="C1201">
            <v>172</v>
          </cell>
          <cell r="G1201">
            <v>84</v>
          </cell>
          <cell r="I1201" t="str">
            <v>רווחה</v>
          </cell>
          <cell r="J1201">
            <v>0</v>
          </cell>
          <cell r="K1201">
            <v>0</v>
          </cell>
          <cell r="L1201">
            <v>1847400750</v>
          </cell>
        </row>
        <row r="1202">
          <cell r="C1202">
            <v>172</v>
          </cell>
          <cell r="G1202">
            <v>84</v>
          </cell>
          <cell r="I1202" t="str">
            <v>רווחה</v>
          </cell>
          <cell r="J1202">
            <v>0</v>
          </cell>
          <cell r="K1202">
            <v>0</v>
          </cell>
          <cell r="L1202">
            <v>1847400780</v>
          </cell>
        </row>
        <row r="1203">
          <cell r="C1203">
            <v>172</v>
          </cell>
          <cell r="G1203">
            <v>84</v>
          </cell>
          <cell r="I1203" t="str">
            <v>רווחה</v>
          </cell>
          <cell r="J1203">
            <v>0</v>
          </cell>
          <cell r="K1203">
            <v>0</v>
          </cell>
          <cell r="L1203">
            <v>1847400810</v>
          </cell>
        </row>
        <row r="1204">
          <cell r="C1204">
            <v>172</v>
          </cell>
          <cell r="G1204">
            <v>84</v>
          </cell>
          <cell r="I1204" t="str">
            <v>רווחה</v>
          </cell>
          <cell r="J1204">
            <v>0</v>
          </cell>
          <cell r="K1204">
            <v>0</v>
          </cell>
          <cell r="L1204">
            <v>1847400840</v>
          </cell>
        </row>
        <row r="1205">
          <cell r="C1205">
            <v>172</v>
          </cell>
          <cell r="G1205">
            <v>84</v>
          </cell>
          <cell r="I1205" t="str">
            <v>רווחה</v>
          </cell>
          <cell r="J1205">
            <v>0</v>
          </cell>
          <cell r="K1205">
            <v>0</v>
          </cell>
          <cell r="L1205">
            <v>1847400930</v>
          </cell>
        </row>
        <row r="1206">
          <cell r="C1206">
            <v>172</v>
          </cell>
          <cell r="G1206">
            <v>84</v>
          </cell>
          <cell r="I1206" t="str">
            <v>רווחה</v>
          </cell>
          <cell r="J1206">
            <v>0</v>
          </cell>
          <cell r="K1206">
            <v>0</v>
          </cell>
          <cell r="L1206">
            <v>1847410750</v>
          </cell>
        </row>
        <row r="1207">
          <cell r="C1207">
            <v>172</v>
          </cell>
          <cell r="G1207">
            <v>84</v>
          </cell>
          <cell r="I1207" t="str">
            <v>רווחה</v>
          </cell>
          <cell r="J1207">
            <v>0</v>
          </cell>
          <cell r="K1207">
            <v>0</v>
          </cell>
          <cell r="L1207">
            <v>1847410840</v>
          </cell>
        </row>
        <row r="1208">
          <cell r="C1208">
            <v>172</v>
          </cell>
          <cell r="G1208">
            <v>84</v>
          </cell>
          <cell r="I1208" t="str">
            <v>רווחה</v>
          </cell>
          <cell r="J1208">
            <v>0</v>
          </cell>
          <cell r="K1208">
            <v>0</v>
          </cell>
          <cell r="L1208">
            <v>1847420840</v>
          </cell>
        </row>
        <row r="1209">
          <cell r="C1209">
            <v>172</v>
          </cell>
          <cell r="G1209">
            <v>84</v>
          </cell>
          <cell r="I1209" t="str">
            <v>רווחה</v>
          </cell>
          <cell r="J1209">
            <v>0</v>
          </cell>
          <cell r="K1209">
            <v>0</v>
          </cell>
          <cell r="L1209">
            <v>1847500540</v>
          </cell>
        </row>
        <row r="1210">
          <cell r="C1210">
            <v>172</v>
          </cell>
          <cell r="G1210">
            <v>84</v>
          </cell>
          <cell r="I1210" t="str">
            <v>רווחה</v>
          </cell>
          <cell r="J1210">
            <v>0</v>
          </cell>
          <cell r="K1210">
            <v>0</v>
          </cell>
          <cell r="L1210">
            <v>1847500541</v>
          </cell>
        </row>
        <row r="1211">
          <cell r="C1211">
            <v>172</v>
          </cell>
          <cell r="G1211">
            <v>84</v>
          </cell>
          <cell r="I1211" t="str">
            <v>רווחה</v>
          </cell>
          <cell r="J1211">
            <v>0</v>
          </cell>
          <cell r="K1211">
            <v>0</v>
          </cell>
          <cell r="L1211">
            <v>1847500930</v>
          </cell>
        </row>
        <row r="1212">
          <cell r="C1212">
            <v>172</v>
          </cell>
          <cell r="G1212">
            <v>84</v>
          </cell>
          <cell r="I1212" t="str">
            <v>רווחה</v>
          </cell>
          <cell r="J1212">
            <v>0</v>
          </cell>
          <cell r="K1212">
            <v>0</v>
          </cell>
          <cell r="L1212">
            <v>1847570840</v>
          </cell>
        </row>
        <row r="1213">
          <cell r="C1213">
            <v>172</v>
          </cell>
          <cell r="G1213">
            <v>84</v>
          </cell>
          <cell r="I1213" t="str">
            <v>רווחה</v>
          </cell>
          <cell r="J1213">
            <v>0</v>
          </cell>
          <cell r="K1213">
            <v>0</v>
          </cell>
          <cell r="L1213">
            <v>1847710840</v>
          </cell>
        </row>
        <row r="1214">
          <cell r="C1214">
            <v>172</v>
          </cell>
          <cell r="G1214">
            <v>84</v>
          </cell>
          <cell r="I1214" t="str">
            <v>רווחה</v>
          </cell>
          <cell r="J1214">
            <v>0</v>
          </cell>
          <cell r="K1214">
            <v>0</v>
          </cell>
          <cell r="L1214">
            <v>1847800710</v>
          </cell>
        </row>
        <row r="1215">
          <cell r="C1215">
            <v>171</v>
          </cell>
          <cell r="G1215">
            <v>84</v>
          </cell>
          <cell r="I1215" t="str">
            <v>רווחה</v>
          </cell>
          <cell r="J1215">
            <v>0</v>
          </cell>
          <cell r="K1215">
            <v>0</v>
          </cell>
          <cell r="L1215">
            <v>1848000110</v>
          </cell>
        </row>
        <row r="1216">
          <cell r="C1216">
            <v>171</v>
          </cell>
          <cell r="G1216">
            <v>84</v>
          </cell>
          <cell r="I1216" t="str">
            <v>רווחה</v>
          </cell>
          <cell r="J1216">
            <v>0</v>
          </cell>
          <cell r="K1216">
            <v>0</v>
          </cell>
          <cell r="L1216">
            <v>1848000350</v>
          </cell>
        </row>
        <row r="1217">
          <cell r="C1217">
            <v>172</v>
          </cell>
          <cell r="G1217">
            <v>84</v>
          </cell>
          <cell r="I1217" t="str">
            <v>רווחה</v>
          </cell>
          <cell r="J1217">
            <v>0</v>
          </cell>
          <cell r="K1217">
            <v>0</v>
          </cell>
          <cell r="L1217">
            <v>1848200840</v>
          </cell>
        </row>
        <row r="1218">
          <cell r="C1218">
            <v>172</v>
          </cell>
          <cell r="G1218">
            <v>84</v>
          </cell>
          <cell r="I1218" t="str">
            <v>רווחה</v>
          </cell>
          <cell r="J1218">
            <v>0</v>
          </cell>
          <cell r="K1218">
            <v>0</v>
          </cell>
          <cell r="L1218">
            <v>1848205840</v>
          </cell>
        </row>
        <row r="1219">
          <cell r="C1219">
            <v>172</v>
          </cell>
          <cell r="G1219">
            <v>84</v>
          </cell>
          <cell r="I1219" t="str">
            <v>רווחה</v>
          </cell>
          <cell r="J1219">
            <v>0</v>
          </cell>
          <cell r="K1219">
            <v>0</v>
          </cell>
          <cell r="L1219">
            <v>1848210840</v>
          </cell>
        </row>
        <row r="1220">
          <cell r="C1220">
            <v>172</v>
          </cell>
          <cell r="G1220">
            <v>84</v>
          </cell>
          <cell r="I1220" t="str">
            <v>רווחה</v>
          </cell>
          <cell r="J1220">
            <v>0</v>
          </cell>
          <cell r="K1220">
            <v>0</v>
          </cell>
          <cell r="L1220">
            <v>1848220840</v>
          </cell>
        </row>
        <row r="1221">
          <cell r="C1221">
            <v>172</v>
          </cell>
          <cell r="G1221">
            <v>84</v>
          </cell>
          <cell r="I1221" t="str">
            <v>רווחה</v>
          </cell>
          <cell r="J1221">
            <v>0</v>
          </cell>
          <cell r="K1221">
            <v>0</v>
          </cell>
          <cell r="L1221">
            <v>1848230840</v>
          </cell>
        </row>
        <row r="1222">
          <cell r="C1222">
            <v>172</v>
          </cell>
          <cell r="G1222">
            <v>84</v>
          </cell>
          <cell r="I1222" t="str">
            <v>רווחה</v>
          </cell>
          <cell r="J1222">
            <v>0</v>
          </cell>
          <cell r="K1222">
            <v>0</v>
          </cell>
          <cell r="L1222">
            <v>1848300840</v>
          </cell>
        </row>
        <row r="1223">
          <cell r="C1223">
            <v>172</v>
          </cell>
          <cell r="G1223">
            <v>84</v>
          </cell>
          <cell r="I1223" t="str">
            <v>רווחה</v>
          </cell>
          <cell r="J1223">
            <v>0</v>
          </cell>
          <cell r="K1223">
            <v>0</v>
          </cell>
          <cell r="L1223">
            <v>1849000840</v>
          </cell>
        </row>
        <row r="1224">
          <cell r="C1224">
            <v>171</v>
          </cell>
          <cell r="G1224">
            <v>84</v>
          </cell>
          <cell r="I1224" t="str">
            <v>רווחה</v>
          </cell>
          <cell r="J1224">
            <v>0</v>
          </cell>
          <cell r="K1224">
            <v>0</v>
          </cell>
          <cell r="L1224">
            <v>1849100110</v>
          </cell>
        </row>
        <row r="1225">
          <cell r="C1225">
            <v>172</v>
          </cell>
          <cell r="G1225">
            <v>84</v>
          </cell>
          <cell r="I1225" t="str">
            <v>רווחה</v>
          </cell>
          <cell r="J1225">
            <v>0</v>
          </cell>
          <cell r="K1225">
            <v>0</v>
          </cell>
          <cell r="L1225">
            <v>1849100410</v>
          </cell>
        </row>
        <row r="1226">
          <cell r="C1226">
            <v>172</v>
          </cell>
          <cell r="G1226">
            <v>84</v>
          </cell>
          <cell r="I1226" t="str">
            <v>רווחה</v>
          </cell>
          <cell r="J1226">
            <v>0</v>
          </cell>
          <cell r="K1226">
            <v>0</v>
          </cell>
          <cell r="L1226">
            <v>1849100470</v>
          </cell>
        </row>
        <row r="1227">
          <cell r="C1227">
            <v>172</v>
          </cell>
          <cell r="G1227">
            <v>84</v>
          </cell>
          <cell r="I1227" t="str">
            <v>רווחה</v>
          </cell>
          <cell r="J1227">
            <v>0</v>
          </cell>
          <cell r="K1227">
            <v>0</v>
          </cell>
          <cell r="L1227">
            <v>1849100510</v>
          </cell>
        </row>
        <row r="1228">
          <cell r="C1228">
            <v>172</v>
          </cell>
          <cell r="G1228">
            <v>84</v>
          </cell>
          <cell r="I1228" t="str">
            <v>רווחה</v>
          </cell>
          <cell r="J1228">
            <v>0</v>
          </cell>
          <cell r="K1228">
            <v>0</v>
          </cell>
          <cell r="L1228">
            <v>1849100750</v>
          </cell>
        </row>
        <row r="1229">
          <cell r="C1229">
            <v>172</v>
          </cell>
          <cell r="G1229">
            <v>84</v>
          </cell>
          <cell r="I1229" t="str">
            <v>רווחה</v>
          </cell>
          <cell r="J1229">
            <v>0</v>
          </cell>
          <cell r="K1229">
            <v>0</v>
          </cell>
          <cell r="L1229">
            <v>1849100840</v>
          </cell>
        </row>
        <row r="1230">
          <cell r="C1230">
            <v>172</v>
          </cell>
          <cell r="G1230">
            <v>84</v>
          </cell>
          <cell r="I1230" t="str">
            <v>רווחה</v>
          </cell>
          <cell r="J1230">
            <v>0</v>
          </cell>
          <cell r="K1230">
            <v>0</v>
          </cell>
          <cell r="L1230">
            <v>1849101840</v>
          </cell>
        </row>
        <row r="1231">
          <cell r="C1231">
            <v>172</v>
          </cell>
          <cell r="G1231">
            <v>84</v>
          </cell>
          <cell r="I1231" t="str">
            <v>רווחה</v>
          </cell>
          <cell r="J1231">
            <v>0</v>
          </cell>
          <cell r="K1231">
            <v>0</v>
          </cell>
          <cell r="L1231">
            <v>1849102840</v>
          </cell>
        </row>
        <row r="1232">
          <cell r="C1232">
            <v>172</v>
          </cell>
          <cell r="G1232">
            <v>84</v>
          </cell>
          <cell r="I1232" t="str">
            <v>רווחה</v>
          </cell>
          <cell r="J1232">
            <v>0</v>
          </cell>
          <cell r="K1232">
            <v>0</v>
          </cell>
          <cell r="L1232">
            <v>1849103840</v>
          </cell>
        </row>
        <row r="1233">
          <cell r="C1233">
            <v>172</v>
          </cell>
          <cell r="G1233">
            <v>84</v>
          </cell>
          <cell r="I1233" t="str">
            <v>רווחה</v>
          </cell>
          <cell r="J1233">
            <v>0</v>
          </cell>
          <cell r="K1233">
            <v>0</v>
          </cell>
          <cell r="L1233">
            <v>1849104840</v>
          </cell>
        </row>
        <row r="1234">
          <cell r="C1234">
            <v>172</v>
          </cell>
          <cell r="G1234">
            <v>84</v>
          </cell>
          <cell r="I1234" t="str">
            <v>רווחה</v>
          </cell>
          <cell r="J1234">
            <v>0</v>
          </cell>
          <cell r="K1234">
            <v>0</v>
          </cell>
          <cell r="L1234">
            <v>1849105840</v>
          </cell>
        </row>
        <row r="1235">
          <cell r="C1235">
            <v>172</v>
          </cell>
          <cell r="G1235">
            <v>84</v>
          </cell>
          <cell r="I1235" t="str">
            <v>רווחה</v>
          </cell>
          <cell r="J1235">
            <v>0</v>
          </cell>
          <cell r="K1235">
            <v>0</v>
          </cell>
          <cell r="L1235">
            <v>1849106840</v>
          </cell>
        </row>
        <row r="1236">
          <cell r="C1236">
            <v>172</v>
          </cell>
          <cell r="G1236">
            <v>84</v>
          </cell>
          <cell r="I1236" t="str">
            <v>רווחה</v>
          </cell>
          <cell r="J1236">
            <v>0</v>
          </cell>
          <cell r="K1236">
            <v>0</v>
          </cell>
          <cell r="L1236">
            <v>1849107840</v>
          </cell>
        </row>
        <row r="1237">
          <cell r="C1237">
            <v>172</v>
          </cell>
          <cell r="G1237">
            <v>84</v>
          </cell>
          <cell r="I1237" t="str">
            <v>רווחה</v>
          </cell>
          <cell r="J1237">
            <v>0</v>
          </cell>
          <cell r="K1237">
            <v>0</v>
          </cell>
          <cell r="L1237">
            <v>1849108840</v>
          </cell>
        </row>
        <row r="1238">
          <cell r="C1238">
            <v>172</v>
          </cell>
          <cell r="G1238">
            <v>84</v>
          </cell>
          <cell r="I1238" t="str">
            <v>רווחה</v>
          </cell>
          <cell r="J1238">
            <v>0</v>
          </cell>
          <cell r="K1238">
            <v>0</v>
          </cell>
          <cell r="L1238">
            <v>1849110840</v>
          </cell>
        </row>
        <row r="1239">
          <cell r="C1239">
            <v>171</v>
          </cell>
          <cell r="G1239">
            <v>84</v>
          </cell>
          <cell r="I1239" t="str">
            <v>רווחה</v>
          </cell>
          <cell r="J1239">
            <v>0</v>
          </cell>
          <cell r="K1239">
            <v>0</v>
          </cell>
          <cell r="L1239">
            <v>1849120110</v>
          </cell>
        </row>
        <row r="1240">
          <cell r="C1240">
            <v>172</v>
          </cell>
          <cell r="G1240">
            <v>84</v>
          </cell>
          <cell r="I1240" t="str">
            <v>רווחה</v>
          </cell>
          <cell r="J1240">
            <v>0</v>
          </cell>
          <cell r="K1240">
            <v>0</v>
          </cell>
          <cell r="L1240">
            <v>1849120750</v>
          </cell>
        </row>
        <row r="1241">
          <cell r="C1241">
            <v>172</v>
          </cell>
          <cell r="G1241">
            <v>84</v>
          </cell>
          <cell r="I1241" t="str">
            <v>רווחה</v>
          </cell>
          <cell r="J1241">
            <v>0</v>
          </cell>
          <cell r="K1241">
            <v>0</v>
          </cell>
          <cell r="L1241">
            <v>1849120840</v>
          </cell>
        </row>
        <row r="1242">
          <cell r="C1242">
            <v>171</v>
          </cell>
          <cell r="G1242">
            <v>84</v>
          </cell>
          <cell r="I1242" t="str">
            <v>רווחה</v>
          </cell>
          <cell r="J1242">
            <v>0</v>
          </cell>
          <cell r="K1242">
            <v>0</v>
          </cell>
          <cell r="L1242">
            <v>1849130110</v>
          </cell>
        </row>
        <row r="1243">
          <cell r="C1243">
            <v>172</v>
          </cell>
          <cell r="G1243">
            <v>84</v>
          </cell>
          <cell r="I1243" t="str">
            <v>רווחה</v>
          </cell>
          <cell r="J1243">
            <v>0</v>
          </cell>
          <cell r="K1243">
            <v>0</v>
          </cell>
          <cell r="L1243">
            <v>1849130750</v>
          </cell>
        </row>
        <row r="1244">
          <cell r="C1244">
            <v>172</v>
          </cell>
          <cell r="G1244">
            <v>84</v>
          </cell>
          <cell r="I1244" t="str">
            <v>רווחה</v>
          </cell>
          <cell r="J1244">
            <v>0</v>
          </cell>
          <cell r="K1244">
            <v>0</v>
          </cell>
          <cell r="L1244">
            <v>1849130840</v>
          </cell>
        </row>
        <row r="1245">
          <cell r="C1245">
            <v>172</v>
          </cell>
          <cell r="G1245">
            <v>84</v>
          </cell>
          <cell r="I1245" t="str">
            <v>רווחה</v>
          </cell>
          <cell r="J1245">
            <v>0</v>
          </cell>
          <cell r="K1245">
            <v>0</v>
          </cell>
          <cell r="L1245">
            <v>1849140840</v>
          </cell>
        </row>
        <row r="1246">
          <cell r="C1246">
            <v>172</v>
          </cell>
          <cell r="G1246">
            <v>84</v>
          </cell>
          <cell r="I1246" t="str">
            <v>רווחה</v>
          </cell>
          <cell r="J1246">
            <v>0</v>
          </cell>
          <cell r="K1246">
            <v>0</v>
          </cell>
          <cell r="L1246">
            <v>1849150840</v>
          </cell>
        </row>
        <row r="1247">
          <cell r="C1247">
            <v>172</v>
          </cell>
          <cell r="G1247">
            <v>84</v>
          </cell>
          <cell r="I1247" t="str">
            <v>רווחה</v>
          </cell>
          <cell r="J1247">
            <v>0</v>
          </cell>
          <cell r="K1247">
            <v>0</v>
          </cell>
          <cell r="L1247">
            <v>1849160840</v>
          </cell>
        </row>
        <row r="1248">
          <cell r="C1248">
            <v>151</v>
          </cell>
          <cell r="G1248">
            <v>85</v>
          </cell>
          <cell r="I1248" t="str">
            <v>דת</v>
          </cell>
          <cell r="J1248">
            <v>0</v>
          </cell>
          <cell r="K1248">
            <v>0</v>
          </cell>
          <cell r="L1248">
            <v>1851000110</v>
          </cell>
        </row>
        <row r="1249">
          <cell r="C1249">
            <v>151</v>
          </cell>
          <cell r="G1249">
            <v>85</v>
          </cell>
          <cell r="I1249" t="str">
            <v>דת</v>
          </cell>
          <cell r="J1249">
            <v>0</v>
          </cell>
          <cell r="K1249">
            <v>0</v>
          </cell>
          <cell r="L1249">
            <v>1851000210</v>
          </cell>
        </row>
        <row r="1250">
          <cell r="C1250">
            <v>152</v>
          </cell>
          <cell r="G1250">
            <v>85</v>
          </cell>
          <cell r="I1250" t="str">
            <v>דת</v>
          </cell>
          <cell r="J1250">
            <v>0</v>
          </cell>
          <cell r="K1250">
            <v>0</v>
          </cell>
          <cell r="L1250">
            <v>1851000430</v>
          </cell>
        </row>
        <row r="1251">
          <cell r="C1251">
            <v>152</v>
          </cell>
          <cell r="G1251">
            <v>85</v>
          </cell>
          <cell r="I1251" t="str">
            <v>דת</v>
          </cell>
          <cell r="J1251">
            <v>0</v>
          </cell>
          <cell r="K1251">
            <v>0</v>
          </cell>
          <cell r="L1251">
            <v>1851000431</v>
          </cell>
        </row>
        <row r="1252">
          <cell r="C1252">
            <v>152</v>
          </cell>
          <cell r="G1252">
            <v>85</v>
          </cell>
          <cell r="I1252" t="str">
            <v>דת</v>
          </cell>
          <cell r="J1252">
            <v>0</v>
          </cell>
          <cell r="K1252">
            <v>0</v>
          </cell>
          <cell r="L1252">
            <v>1851000432</v>
          </cell>
        </row>
        <row r="1253">
          <cell r="C1253">
            <v>152</v>
          </cell>
          <cell r="G1253">
            <v>85</v>
          </cell>
          <cell r="I1253" t="str">
            <v>דת</v>
          </cell>
          <cell r="J1253">
            <v>0</v>
          </cell>
          <cell r="K1253">
            <v>0</v>
          </cell>
          <cell r="L1253">
            <v>1851000810</v>
          </cell>
        </row>
        <row r="1254">
          <cell r="C1254">
            <v>151</v>
          </cell>
          <cell r="G1254">
            <v>85</v>
          </cell>
          <cell r="I1254" t="str">
            <v>דת</v>
          </cell>
          <cell r="J1254">
            <v>0</v>
          </cell>
          <cell r="K1254">
            <v>0</v>
          </cell>
          <cell r="L1254">
            <v>1855100110</v>
          </cell>
        </row>
        <row r="1255">
          <cell r="C1255">
            <v>152</v>
          </cell>
          <cell r="G1255">
            <v>87</v>
          </cell>
          <cell r="I1255" t="str">
            <v>איכות סביבה</v>
          </cell>
          <cell r="J1255">
            <v>0</v>
          </cell>
          <cell r="K1255">
            <v>0</v>
          </cell>
          <cell r="L1255">
            <v>1870000750</v>
          </cell>
        </row>
        <row r="1256">
          <cell r="C1256">
            <v>152</v>
          </cell>
          <cell r="G1256">
            <v>87</v>
          </cell>
          <cell r="I1256" t="str">
            <v>איכות סביבה</v>
          </cell>
          <cell r="J1256">
            <v>0</v>
          </cell>
          <cell r="K1256">
            <v>0</v>
          </cell>
          <cell r="L1256">
            <v>1879000780</v>
          </cell>
        </row>
        <row r="1257">
          <cell r="C1257">
            <v>151</v>
          </cell>
          <cell r="G1257">
            <v>91</v>
          </cell>
          <cell r="I1257" t="str">
            <v>מים</v>
          </cell>
          <cell r="J1257">
            <v>0</v>
          </cell>
          <cell r="K1257">
            <v>0</v>
          </cell>
          <cell r="L1257">
            <v>1913000110</v>
          </cell>
        </row>
        <row r="1258">
          <cell r="C1258">
            <v>151</v>
          </cell>
          <cell r="G1258">
            <v>91</v>
          </cell>
          <cell r="I1258" t="str">
            <v>מים</v>
          </cell>
          <cell r="J1258">
            <v>0</v>
          </cell>
          <cell r="K1258">
            <v>0</v>
          </cell>
          <cell r="L1258">
            <v>1913000210</v>
          </cell>
        </row>
        <row r="1259">
          <cell r="C1259">
            <v>151</v>
          </cell>
          <cell r="G1259">
            <v>91</v>
          </cell>
          <cell r="I1259" t="str">
            <v>מים</v>
          </cell>
          <cell r="J1259">
            <v>0</v>
          </cell>
          <cell r="K1259">
            <v>0</v>
          </cell>
          <cell r="L1259">
            <v>1913000310</v>
          </cell>
        </row>
        <row r="1260">
          <cell r="C1260">
            <v>151</v>
          </cell>
          <cell r="G1260">
            <v>91</v>
          </cell>
          <cell r="I1260" t="str">
            <v>מים</v>
          </cell>
          <cell r="J1260">
            <v>0</v>
          </cell>
          <cell r="K1260">
            <v>0</v>
          </cell>
          <cell r="L1260">
            <v>1913000350</v>
          </cell>
        </row>
        <row r="1261">
          <cell r="C1261">
            <v>152</v>
          </cell>
          <cell r="G1261">
            <v>91</v>
          </cell>
          <cell r="I1261" t="str">
            <v>מים</v>
          </cell>
          <cell r="J1261">
            <v>0</v>
          </cell>
          <cell r="K1261">
            <v>0</v>
          </cell>
          <cell r="L1261">
            <v>1913000420</v>
          </cell>
        </row>
        <row r="1262">
          <cell r="C1262">
            <v>154</v>
          </cell>
          <cell r="G1262">
            <v>91</v>
          </cell>
          <cell r="I1262" t="str">
            <v>מים</v>
          </cell>
          <cell r="J1262">
            <v>0</v>
          </cell>
          <cell r="K1262">
            <v>0</v>
          </cell>
          <cell r="L1262">
            <v>1913000430</v>
          </cell>
        </row>
        <row r="1263">
          <cell r="C1263">
            <v>152</v>
          </cell>
          <cell r="G1263">
            <v>91</v>
          </cell>
          <cell r="I1263" t="str">
            <v>מים</v>
          </cell>
          <cell r="J1263">
            <v>0</v>
          </cell>
          <cell r="K1263">
            <v>0</v>
          </cell>
          <cell r="L1263">
            <v>1913000431</v>
          </cell>
        </row>
        <row r="1264">
          <cell r="C1264">
            <v>152</v>
          </cell>
          <cell r="G1264">
            <v>91</v>
          </cell>
          <cell r="I1264" t="str">
            <v>מים</v>
          </cell>
          <cell r="J1264">
            <v>0</v>
          </cell>
          <cell r="L1264">
            <v>1913000541</v>
          </cell>
        </row>
        <row r="1265">
          <cell r="C1265">
            <v>154</v>
          </cell>
          <cell r="G1265">
            <v>91</v>
          </cell>
          <cell r="I1265" t="str">
            <v>מים</v>
          </cell>
          <cell r="J1265">
            <v>0</v>
          </cell>
          <cell r="K1265">
            <v>0</v>
          </cell>
          <cell r="L1265">
            <v>1913000719</v>
          </cell>
        </row>
        <row r="1266">
          <cell r="C1266">
            <v>152</v>
          </cell>
          <cell r="G1266">
            <v>91</v>
          </cell>
          <cell r="I1266" t="str">
            <v>מים</v>
          </cell>
          <cell r="J1266">
            <v>0</v>
          </cell>
          <cell r="L1266">
            <v>1913000720</v>
          </cell>
        </row>
        <row r="1267">
          <cell r="C1267">
            <v>152</v>
          </cell>
          <cell r="G1267">
            <v>91</v>
          </cell>
          <cell r="I1267" t="str">
            <v>מים</v>
          </cell>
          <cell r="J1267">
            <v>0</v>
          </cell>
          <cell r="L1267">
            <v>1913000730</v>
          </cell>
        </row>
        <row r="1268">
          <cell r="C1268">
            <v>154</v>
          </cell>
          <cell r="G1268">
            <v>91</v>
          </cell>
          <cell r="I1268" t="str">
            <v>מים</v>
          </cell>
          <cell r="J1268">
            <v>0</v>
          </cell>
          <cell r="K1268">
            <v>0</v>
          </cell>
          <cell r="L1268">
            <v>1913000731</v>
          </cell>
        </row>
        <row r="1269">
          <cell r="C1269">
            <v>154</v>
          </cell>
          <cell r="G1269">
            <v>91</v>
          </cell>
          <cell r="I1269" t="str">
            <v>מים</v>
          </cell>
          <cell r="J1269">
            <v>0</v>
          </cell>
          <cell r="K1269">
            <v>0</v>
          </cell>
          <cell r="L1269">
            <v>1913000732</v>
          </cell>
        </row>
        <row r="1270">
          <cell r="C1270">
            <v>154</v>
          </cell>
          <cell r="G1270">
            <v>91</v>
          </cell>
          <cell r="I1270" t="str">
            <v>מים</v>
          </cell>
          <cell r="J1270">
            <v>0</v>
          </cell>
          <cell r="K1270">
            <v>0</v>
          </cell>
          <cell r="L1270">
            <v>1913000735</v>
          </cell>
        </row>
        <row r="1271">
          <cell r="C1271">
            <v>154</v>
          </cell>
          <cell r="G1271">
            <v>91</v>
          </cell>
          <cell r="I1271" t="str">
            <v>מים</v>
          </cell>
          <cell r="J1271">
            <v>0</v>
          </cell>
          <cell r="K1271">
            <v>0</v>
          </cell>
          <cell r="L1271">
            <v>1913000750</v>
          </cell>
        </row>
        <row r="1272">
          <cell r="C1272">
            <v>152</v>
          </cell>
          <cell r="G1272">
            <v>91</v>
          </cell>
          <cell r="I1272" t="str">
            <v>מים</v>
          </cell>
          <cell r="J1272">
            <v>0</v>
          </cell>
          <cell r="K1272">
            <v>0</v>
          </cell>
          <cell r="L1272">
            <v>1913000770</v>
          </cell>
        </row>
        <row r="1273">
          <cell r="C1273">
            <v>154</v>
          </cell>
          <cell r="G1273">
            <v>91</v>
          </cell>
          <cell r="I1273" t="str">
            <v>מים</v>
          </cell>
          <cell r="J1273">
            <v>0</v>
          </cell>
          <cell r="L1273">
            <v>1913000780</v>
          </cell>
        </row>
        <row r="1274">
          <cell r="C1274">
            <v>154</v>
          </cell>
          <cell r="G1274">
            <v>91</v>
          </cell>
          <cell r="I1274" t="str">
            <v>מים</v>
          </cell>
          <cell r="J1274">
            <v>0</v>
          </cell>
          <cell r="K1274">
            <v>0</v>
          </cell>
          <cell r="L1274">
            <v>1913100729</v>
          </cell>
        </row>
        <row r="1275">
          <cell r="C1275">
            <v>152</v>
          </cell>
          <cell r="G1275">
            <v>91</v>
          </cell>
          <cell r="I1275" t="str">
            <v>מים</v>
          </cell>
          <cell r="J1275">
            <v>0</v>
          </cell>
          <cell r="K1275">
            <v>0</v>
          </cell>
          <cell r="L1275">
            <v>1913100760</v>
          </cell>
        </row>
        <row r="1276">
          <cell r="C1276">
            <v>152</v>
          </cell>
          <cell r="G1276">
            <v>91</v>
          </cell>
          <cell r="I1276" t="str">
            <v>מים</v>
          </cell>
          <cell r="J1276">
            <v>0</v>
          </cell>
          <cell r="K1276">
            <v>0</v>
          </cell>
          <cell r="L1276">
            <v>1913200540</v>
          </cell>
        </row>
        <row r="1277">
          <cell r="C1277">
            <v>152</v>
          </cell>
          <cell r="G1277">
            <v>91</v>
          </cell>
          <cell r="I1277" t="str">
            <v>מים</v>
          </cell>
          <cell r="J1277">
            <v>0</v>
          </cell>
          <cell r="K1277">
            <v>0</v>
          </cell>
          <cell r="L1277">
            <v>1913200730</v>
          </cell>
        </row>
        <row r="1278">
          <cell r="C1278">
            <v>154</v>
          </cell>
          <cell r="G1278">
            <v>91</v>
          </cell>
          <cell r="I1278" t="str">
            <v>מים</v>
          </cell>
          <cell r="J1278">
            <v>0</v>
          </cell>
          <cell r="K1278">
            <v>0</v>
          </cell>
          <cell r="L1278">
            <v>1913200750</v>
          </cell>
        </row>
        <row r="1279">
          <cell r="C1279">
            <v>154</v>
          </cell>
          <cell r="G1279">
            <v>91</v>
          </cell>
          <cell r="I1279" t="str">
            <v>מים</v>
          </cell>
          <cell r="J1279">
            <v>0</v>
          </cell>
          <cell r="K1279">
            <v>0</v>
          </cell>
          <cell r="L1279">
            <v>1913200770</v>
          </cell>
        </row>
        <row r="1280">
          <cell r="C1280">
            <v>152</v>
          </cell>
          <cell r="G1280">
            <v>91</v>
          </cell>
          <cell r="I1280" t="str">
            <v>מים</v>
          </cell>
          <cell r="J1280">
            <v>0</v>
          </cell>
          <cell r="K1280">
            <v>0</v>
          </cell>
          <cell r="L1280">
            <v>1913300980</v>
          </cell>
        </row>
        <row r="1281">
          <cell r="C1281">
            <v>152</v>
          </cell>
          <cell r="G1281">
            <v>91</v>
          </cell>
          <cell r="I1281" t="str">
            <v>מים</v>
          </cell>
          <cell r="J1281">
            <v>0</v>
          </cell>
          <cell r="K1281">
            <v>0</v>
          </cell>
          <cell r="L1281">
            <v>1913400730</v>
          </cell>
        </row>
        <row r="1282">
          <cell r="C1282">
            <v>152</v>
          </cell>
          <cell r="G1282">
            <v>91</v>
          </cell>
          <cell r="I1282" t="str">
            <v>מים</v>
          </cell>
          <cell r="J1282">
            <v>0</v>
          </cell>
          <cell r="K1282">
            <v>0</v>
          </cell>
          <cell r="L1282">
            <v>1913500730</v>
          </cell>
        </row>
        <row r="1283">
          <cell r="C1283">
            <v>152</v>
          </cell>
          <cell r="G1283">
            <v>93</v>
          </cell>
          <cell r="I1283" t="str">
            <v>נכסים</v>
          </cell>
          <cell r="J1283">
            <v>0</v>
          </cell>
          <cell r="K1283">
            <v>0</v>
          </cell>
          <cell r="L1283">
            <v>1938000410</v>
          </cell>
        </row>
        <row r="1284">
          <cell r="C1284">
            <v>152</v>
          </cell>
          <cell r="G1284">
            <v>93</v>
          </cell>
          <cell r="I1284" t="str">
            <v>נכסים</v>
          </cell>
          <cell r="J1284">
            <v>0</v>
          </cell>
          <cell r="L1284">
            <v>1938000430</v>
          </cell>
        </row>
        <row r="1285">
          <cell r="C1285">
            <v>152</v>
          </cell>
          <cell r="G1285">
            <v>94</v>
          </cell>
          <cell r="I1285" t="str">
            <v>תחבורה</v>
          </cell>
          <cell r="J1285">
            <v>0</v>
          </cell>
          <cell r="K1285">
            <v>0</v>
          </cell>
          <cell r="L1285">
            <v>1943100410</v>
          </cell>
        </row>
        <row r="1286">
          <cell r="C1286">
            <v>152</v>
          </cell>
          <cell r="G1286">
            <v>94</v>
          </cell>
          <cell r="I1286" t="str">
            <v>תחבורה</v>
          </cell>
          <cell r="J1286">
            <v>0</v>
          </cell>
          <cell r="K1286">
            <v>0</v>
          </cell>
          <cell r="L1286">
            <v>1944000970</v>
          </cell>
        </row>
        <row r="1287">
          <cell r="C1287">
            <v>181</v>
          </cell>
          <cell r="G1287">
            <v>97</v>
          </cell>
          <cell r="I1287" t="str">
            <v>מפעל הביוב</v>
          </cell>
          <cell r="J1287">
            <v>0</v>
          </cell>
          <cell r="K1287">
            <v>0</v>
          </cell>
          <cell r="L1287">
            <v>1972000694</v>
          </cell>
        </row>
        <row r="1288">
          <cell r="C1288">
            <v>181</v>
          </cell>
          <cell r="G1288">
            <v>97</v>
          </cell>
          <cell r="I1288" t="str">
            <v>מפעל הביוב</v>
          </cell>
          <cell r="J1288">
            <v>0</v>
          </cell>
          <cell r="K1288">
            <v>0</v>
          </cell>
          <cell r="L1288">
            <v>1972000695</v>
          </cell>
        </row>
        <row r="1289">
          <cell r="C1289">
            <v>181</v>
          </cell>
          <cell r="G1289">
            <v>97</v>
          </cell>
          <cell r="I1289" t="str">
            <v>מפעל הביוב</v>
          </cell>
          <cell r="J1289">
            <v>0</v>
          </cell>
          <cell r="K1289">
            <v>0</v>
          </cell>
          <cell r="L1289">
            <v>1972000696</v>
          </cell>
        </row>
        <row r="1290">
          <cell r="C1290">
            <v>152</v>
          </cell>
          <cell r="G1290">
            <v>97</v>
          </cell>
          <cell r="I1290" t="str">
            <v>מפעל הביוב</v>
          </cell>
          <cell r="J1290">
            <v>0</v>
          </cell>
          <cell r="K1290">
            <v>0</v>
          </cell>
          <cell r="L1290">
            <v>1972000720</v>
          </cell>
        </row>
        <row r="1291">
          <cell r="C1291">
            <v>152</v>
          </cell>
          <cell r="G1291">
            <v>97</v>
          </cell>
          <cell r="I1291" t="str">
            <v>מפעל הביוב</v>
          </cell>
          <cell r="J1291">
            <v>0</v>
          </cell>
          <cell r="K1291">
            <v>0</v>
          </cell>
          <cell r="L1291">
            <v>1972000750</v>
          </cell>
        </row>
        <row r="1292">
          <cell r="C1292">
            <v>152</v>
          </cell>
          <cell r="G1292">
            <v>97</v>
          </cell>
          <cell r="I1292" t="str">
            <v>מפעל הביוב</v>
          </cell>
          <cell r="J1292">
            <v>0</v>
          </cell>
          <cell r="K1292">
            <v>0</v>
          </cell>
          <cell r="L1292">
            <v>1973000770</v>
          </cell>
        </row>
        <row r="1293">
          <cell r="C1293">
            <v>152</v>
          </cell>
          <cell r="G1293">
            <v>97</v>
          </cell>
          <cell r="I1293" t="str">
            <v>מפעל הביוב</v>
          </cell>
          <cell r="J1293">
            <v>0</v>
          </cell>
          <cell r="K1293">
            <v>0</v>
          </cell>
          <cell r="L1293">
            <v>1973100750</v>
          </cell>
        </row>
        <row r="1294">
          <cell r="C1294">
            <v>151</v>
          </cell>
          <cell r="G1294">
            <v>98</v>
          </cell>
          <cell r="I1294" t="str">
            <v>מפעלים אחרים</v>
          </cell>
          <cell r="J1294">
            <v>0</v>
          </cell>
          <cell r="K1294">
            <v>0</v>
          </cell>
          <cell r="L1294">
            <v>1980000110</v>
          </cell>
        </row>
        <row r="1295">
          <cell r="C1295">
            <v>151</v>
          </cell>
          <cell r="G1295">
            <v>98</v>
          </cell>
          <cell r="I1295" t="str">
            <v>מפעלים אחרים</v>
          </cell>
          <cell r="J1295">
            <v>0</v>
          </cell>
          <cell r="K1295">
            <v>0</v>
          </cell>
          <cell r="L1295">
            <v>1980000150</v>
          </cell>
        </row>
        <row r="1296">
          <cell r="C1296">
            <v>151</v>
          </cell>
          <cell r="G1296">
            <v>98</v>
          </cell>
          <cell r="I1296" t="str">
            <v>מפעלים אחרים</v>
          </cell>
          <cell r="J1296">
            <v>0</v>
          </cell>
          <cell r="K1296">
            <v>0</v>
          </cell>
          <cell r="L1296">
            <v>1980000210</v>
          </cell>
        </row>
        <row r="1297">
          <cell r="C1297">
            <v>151</v>
          </cell>
          <cell r="G1297">
            <v>98</v>
          </cell>
          <cell r="I1297" t="str">
            <v>מפעלים אחרים</v>
          </cell>
          <cell r="J1297">
            <v>0</v>
          </cell>
          <cell r="K1297">
            <v>0</v>
          </cell>
          <cell r="L1297">
            <v>1980000350</v>
          </cell>
        </row>
        <row r="1298">
          <cell r="C1298">
            <v>152</v>
          </cell>
          <cell r="G1298">
            <v>98</v>
          </cell>
          <cell r="I1298" t="str">
            <v>מפעלים אחרים</v>
          </cell>
          <cell r="J1298">
            <v>0</v>
          </cell>
          <cell r="L1298">
            <v>1989100980</v>
          </cell>
        </row>
        <row r="1299">
          <cell r="C1299">
            <v>151</v>
          </cell>
          <cell r="G1299">
            <v>99</v>
          </cell>
          <cell r="I1299" t="str">
            <v>תשלומים בלתי רגילים</v>
          </cell>
          <cell r="J1299">
            <v>0</v>
          </cell>
          <cell r="K1299">
            <v>0</v>
          </cell>
          <cell r="L1299">
            <v>1993000110</v>
          </cell>
        </row>
        <row r="1300">
          <cell r="C1300">
            <v>152</v>
          </cell>
          <cell r="G1300">
            <v>99</v>
          </cell>
          <cell r="I1300" t="str">
            <v>תשלומים בלתי רגילים</v>
          </cell>
          <cell r="J1300">
            <v>0</v>
          </cell>
          <cell r="K1300">
            <v>0</v>
          </cell>
          <cell r="L1300">
            <v>1993000780</v>
          </cell>
        </row>
        <row r="1301">
          <cell r="C1301">
            <v>196</v>
          </cell>
          <cell r="G1301">
            <v>99</v>
          </cell>
          <cell r="I1301" t="str">
            <v>תשלומים בלתי רגילים</v>
          </cell>
          <cell r="J1301">
            <v>0</v>
          </cell>
          <cell r="L1301">
            <v>1995000860</v>
          </cell>
        </row>
        <row r="1302">
          <cell r="C1302">
            <v>151</v>
          </cell>
          <cell r="G1302">
            <v>99</v>
          </cell>
          <cell r="I1302" t="str">
            <v>תשלומים בלתי רגילים</v>
          </cell>
          <cell r="J1302">
            <v>0</v>
          </cell>
          <cell r="K1302">
            <v>0</v>
          </cell>
          <cell r="L1302">
            <v>1996000110</v>
          </cell>
        </row>
        <row r="1303">
          <cell r="C1303">
            <v>151</v>
          </cell>
          <cell r="G1303">
            <v>99</v>
          </cell>
          <cell r="I1303" t="str">
            <v>תשלומים בלתי רגילים</v>
          </cell>
          <cell r="J1303">
            <v>0</v>
          </cell>
          <cell r="K1303">
            <v>0</v>
          </cell>
          <cell r="L1303">
            <v>1996000310</v>
          </cell>
        </row>
        <row r="1304">
          <cell r="C1304">
            <v>151</v>
          </cell>
          <cell r="G1304">
            <v>99</v>
          </cell>
          <cell r="I1304" t="str">
            <v>תשלומים בלתי רגילים</v>
          </cell>
          <cell r="J1304">
            <v>0</v>
          </cell>
          <cell r="K1304">
            <v>0</v>
          </cell>
          <cell r="L1304">
            <v>1996001110</v>
          </cell>
        </row>
        <row r="1305">
          <cell r="C1305">
            <v>151</v>
          </cell>
          <cell r="G1305">
            <v>99</v>
          </cell>
          <cell r="I1305" t="str">
            <v>תשלומים בלתי רגילים</v>
          </cell>
          <cell r="J1305">
            <v>0</v>
          </cell>
          <cell r="K1305">
            <v>0</v>
          </cell>
          <cell r="L1305">
            <v>1997000110</v>
          </cell>
        </row>
        <row r="1306">
          <cell r="C1306">
            <v>151</v>
          </cell>
          <cell r="G1306">
            <v>99</v>
          </cell>
          <cell r="I1306" t="str">
            <v>תשלומים בלתי רגילים</v>
          </cell>
          <cell r="J1306">
            <v>0</v>
          </cell>
          <cell r="K1306">
            <v>0</v>
          </cell>
          <cell r="L1306">
            <v>1997000350</v>
          </cell>
        </row>
        <row r="1307">
          <cell r="C1307">
            <v>151</v>
          </cell>
          <cell r="G1307">
            <v>99</v>
          </cell>
          <cell r="I1307" t="str">
            <v>תשלומים בלתי רגילים</v>
          </cell>
          <cell r="J1307">
            <v>0</v>
          </cell>
          <cell r="K1307">
            <v>0</v>
          </cell>
          <cell r="L1307">
            <v>1998000110</v>
          </cell>
        </row>
        <row r="1308">
          <cell r="C1308">
            <v>151</v>
          </cell>
          <cell r="G1308">
            <v>99</v>
          </cell>
          <cell r="I1308" t="str">
            <v>תשלומים בלתי רגילים</v>
          </cell>
          <cell r="J1308">
            <v>0</v>
          </cell>
          <cell r="K1308">
            <v>0</v>
          </cell>
          <cell r="L1308">
            <v>1998000310</v>
          </cell>
        </row>
        <row r="1309">
          <cell r="C1309">
            <v>151</v>
          </cell>
          <cell r="G1309">
            <v>99</v>
          </cell>
          <cell r="I1309" t="str">
            <v>תשלומים בלתי רגילים</v>
          </cell>
          <cell r="J1309">
            <v>0</v>
          </cell>
          <cell r="K1309">
            <v>0</v>
          </cell>
          <cell r="L1309">
            <v>1998001110</v>
          </cell>
        </row>
        <row r="1310">
          <cell r="C1310">
            <v>151</v>
          </cell>
          <cell r="G1310">
            <v>99</v>
          </cell>
          <cell r="I1310" t="str">
            <v>תשלומים בלתי רגילים</v>
          </cell>
          <cell r="J1310">
            <v>0</v>
          </cell>
          <cell r="K1310">
            <v>0</v>
          </cell>
          <cell r="L1310">
            <v>1998001310</v>
          </cell>
        </row>
        <row r="1311">
          <cell r="C1311">
            <v>198</v>
          </cell>
          <cell r="G1311">
            <v>99</v>
          </cell>
          <cell r="I1311" t="str">
            <v>תשלומים בלתי רגילים</v>
          </cell>
          <cell r="J1311">
            <v>0</v>
          </cell>
          <cell r="K1311">
            <v>0</v>
          </cell>
          <cell r="L1311">
            <v>1998100980</v>
          </cell>
        </row>
        <row r="1312">
          <cell r="C1312">
            <v>192</v>
          </cell>
          <cell r="G1312">
            <v>99</v>
          </cell>
          <cell r="I1312" t="str">
            <v>תשלומים בלתי רגילים</v>
          </cell>
          <cell r="J1312">
            <v>0</v>
          </cell>
          <cell r="K1312">
            <v>0</v>
          </cell>
          <cell r="L1312">
            <v>1999100980</v>
          </cell>
        </row>
        <row r="1313">
          <cell r="C1313">
            <v>122</v>
          </cell>
          <cell r="G1313">
            <v>34</v>
          </cell>
          <cell r="I1313" t="str">
            <v>רווחה</v>
          </cell>
          <cell r="J1313">
            <v>0</v>
          </cell>
          <cell r="K1313">
            <v>0</v>
          </cell>
          <cell r="L1313">
            <v>1342411930</v>
          </cell>
        </row>
        <row r="1314">
          <cell r="C1314">
            <v>122</v>
          </cell>
          <cell r="G1314">
            <v>34</v>
          </cell>
          <cell r="I1314" t="str">
            <v>רווחה</v>
          </cell>
          <cell r="J1314">
            <v>0</v>
          </cell>
          <cell r="K1314">
            <v>0</v>
          </cell>
          <cell r="L1314">
            <v>1343570930</v>
          </cell>
        </row>
        <row r="1315">
          <cell r="C1315">
            <v>115</v>
          </cell>
          <cell r="G1315">
            <v>26</v>
          </cell>
          <cell r="I1315" t="str">
            <v>שירותים עירוניים שונים</v>
          </cell>
          <cell r="J1315">
            <v>26</v>
          </cell>
          <cell r="K1315">
            <v>0</v>
          </cell>
          <cell r="L1315">
            <v>1269200690</v>
          </cell>
        </row>
        <row r="1316">
          <cell r="C1316">
            <v>126</v>
          </cell>
          <cell r="G1316">
            <v>32</v>
          </cell>
          <cell r="I1316" t="str">
            <v>תרבות</v>
          </cell>
          <cell r="J1316">
            <v>0</v>
          </cell>
          <cell r="K1316">
            <v>0</v>
          </cell>
          <cell r="L1316">
            <v>1329100940</v>
          </cell>
        </row>
        <row r="1317">
          <cell r="C1317">
            <v>122</v>
          </cell>
          <cell r="G1317">
            <v>34</v>
          </cell>
          <cell r="I1317" t="str">
            <v>רווחה</v>
          </cell>
          <cell r="J1317">
            <v>0</v>
          </cell>
          <cell r="K1317">
            <v>0</v>
          </cell>
          <cell r="L1317">
            <v>1341005930</v>
          </cell>
        </row>
        <row r="1318">
          <cell r="C1318">
            <v>122</v>
          </cell>
          <cell r="G1318">
            <v>34</v>
          </cell>
          <cell r="I1318" t="str">
            <v>רווחה</v>
          </cell>
          <cell r="J1318">
            <v>0</v>
          </cell>
          <cell r="K1318">
            <v>0</v>
          </cell>
          <cell r="L1318">
            <v>1341006930</v>
          </cell>
        </row>
        <row r="1319">
          <cell r="C1319">
            <v>122</v>
          </cell>
          <cell r="G1319">
            <v>34</v>
          </cell>
          <cell r="I1319" t="str">
            <v>רווחה</v>
          </cell>
          <cell r="J1319">
            <v>0</v>
          </cell>
          <cell r="K1319">
            <v>0</v>
          </cell>
          <cell r="L1319">
            <v>1341007930</v>
          </cell>
        </row>
        <row r="1320">
          <cell r="C1320">
            <v>122</v>
          </cell>
          <cell r="G1320">
            <v>34</v>
          </cell>
          <cell r="I1320" t="str">
            <v>רווחה</v>
          </cell>
          <cell r="J1320">
            <v>0</v>
          </cell>
          <cell r="K1320">
            <v>0</v>
          </cell>
          <cell r="L1320">
            <v>1342203930</v>
          </cell>
        </row>
        <row r="1321">
          <cell r="C1321">
            <v>122</v>
          </cell>
          <cell r="G1321">
            <v>34</v>
          </cell>
          <cell r="I1321" t="str">
            <v>רווחה</v>
          </cell>
          <cell r="J1321">
            <v>0</v>
          </cell>
          <cell r="K1321">
            <v>0</v>
          </cell>
          <cell r="L1321">
            <v>1342404830</v>
          </cell>
        </row>
        <row r="1322">
          <cell r="C1322">
            <v>122</v>
          </cell>
          <cell r="G1322">
            <v>34</v>
          </cell>
          <cell r="I1322" t="str">
            <v>רווחה</v>
          </cell>
          <cell r="J1322">
            <v>0</v>
          </cell>
          <cell r="K1322">
            <v>0</v>
          </cell>
          <cell r="L1322">
            <v>1343402930</v>
          </cell>
        </row>
        <row r="1323">
          <cell r="C1323">
            <v>122</v>
          </cell>
          <cell r="G1323">
            <v>34</v>
          </cell>
          <cell r="I1323" t="str">
            <v>רווחה</v>
          </cell>
          <cell r="J1323">
            <v>0</v>
          </cell>
          <cell r="K1323">
            <v>0</v>
          </cell>
          <cell r="L1323">
            <v>1343510930</v>
          </cell>
        </row>
        <row r="1324">
          <cell r="C1324">
            <v>122</v>
          </cell>
          <cell r="G1324">
            <v>34</v>
          </cell>
          <cell r="I1324" t="str">
            <v>רווחה</v>
          </cell>
          <cell r="J1324">
            <v>0</v>
          </cell>
          <cell r="K1324">
            <v>0</v>
          </cell>
          <cell r="L1324">
            <v>1344402930</v>
          </cell>
        </row>
        <row r="1325">
          <cell r="C1325">
            <v>122</v>
          </cell>
          <cell r="G1325">
            <v>34</v>
          </cell>
          <cell r="I1325" t="str">
            <v>רווחה</v>
          </cell>
          <cell r="J1325">
            <v>0</v>
          </cell>
          <cell r="K1325">
            <v>0</v>
          </cell>
          <cell r="L1325">
            <v>1344403930</v>
          </cell>
        </row>
        <row r="1326">
          <cell r="C1326">
            <v>122</v>
          </cell>
          <cell r="G1326">
            <v>34</v>
          </cell>
          <cell r="I1326" t="str">
            <v>רווחה</v>
          </cell>
          <cell r="J1326">
            <v>0</v>
          </cell>
          <cell r="K1326">
            <v>0</v>
          </cell>
          <cell r="L1326">
            <v>1344404930</v>
          </cell>
        </row>
        <row r="1327">
          <cell r="C1327">
            <v>122</v>
          </cell>
          <cell r="G1327">
            <v>34</v>
          </cell>
          <cell r="I1327" t="str">
            <v>רווחה</v>
          </cell>
          <cell r="J1327">
            <v>0</v>
          </cell>
          <cell r="K1327">
            <v>0</v>
          </cell>
          <cell r="L1327">
            <v>1344501930</v>
          </cell>
        </row>
        <row r="1328">
          <cell r="C1328">
            <v>122</v>
          </cell>
          <cell r="G1328">
            <v>34</v>
          </cell>
          <cell r="I1328" t="str">
            <v>רווחה</v>
          </cell>
          <cell r="J1328">
            <v>0</v>
          </cell>
          <cell r="K1328">
            <v>0</v>
          </cell>
          <cell r="L1328">
            <v>1344502930</v>
          </cell>
        </row>
        <row r="1329">
          <cell r="C1329">
            <v>122</v>
          </cell>
          <cell r="G1329">
            <v>34</v>
          </cell>
          <cell r="I1329" t="str">
            <v>רווחה</v>
          </cell>
          <cell r="J1329">
            <v>0</v>
          </cell>
          <cell r="K1329">
            <v>0</v>
          </cell>
          <cell r="L1329">
            <v>1345101930</v>
          </cell>
        </row>
        <row r="1330">
          <cell r="C1330">
            <v>122</v>
          </cell>
          <cell r="G1330">
            <v>34</v>
          </cell>
          <cell r="I1330" t="str">
            <v>רווחה</v>
          </cell>
          <cell r="J1330">
            <v>0</v>
          </cell>
          <cell r="K1330">
            <v>0</v>
          </cell>
          <cell r="L1330">
            <v>1345102930</v>
          </cell>
        </row>
        <row r="1331">
          <cell r="C1331">
            <v>122</v>
          </cell>
          <cell r="G1331">
            <v>34</v>
          </cell>
          <cell r="I1331" t="str">
            <v>רווחה</v>
          </cell>
          <cell r="J1331">
            <v>0</v>
          </cell>
          <cell r="K1331">
            <v>0</v>
          </cell>
          <cell r="L1331">
            <v>1345103930</v>
          </cell>
        </row>
        <row r="1332">
          <cell r="C1332">
            <v>122</v>
          </cell>
          <cell r="G1332">
            <v>34</v>
          </cell>
          <cell r="I1332" t="str">
            <v>רווחה</v>
          </cell>
          <cell r="J1332">
            <v>0</v>
          </cell>
          <cell r="K1332">
            <v>0</v>
          </cell>
          <cell r="L1332">
            <v>1345104930</v>
          </cell>
        </row>
        <row r="1333">
          <cell r="C1333">
            <v>122</v>
          </cell>
          <cell r="G1333">
            <v>34</v>
          </cell>
          <cell r="I1333" t="str">
            <v>רווחה</v>
          </cell>
          <cell r="J1333">
            <v>0</v>
          </cell>
          <cell r="K1333">
            <v>0</v>
          </cell>
          <cell r="L1333">
            <v>1345105930</v>
          </cell>
        </row>
        <row r="1334">
          <cell r="C1334">
            <v>122</v>
          </cell>
          <cell r="G1334">
            <v>34</v>
          </cell>
          <cell r="I1334" t="str">
            <v>רווחה</v>
          </cell>
          <cell r="J1334">
            <v>0</v>
          </cell>
          <cell r="K1334">
            <v>0</v>
          </cell>
          <cell r="L1334">
            <v>1345302330</v>
          </cell>
        </row>
        <row r="1335">
          <cell r="C1335">
            <v>122</v>
          </cell>
          <cell r="G1335">
            <v>34</v>
          </cell>
          <cell r="I1335" t="str">
            <v>רווחה</v>
          </cell>
          <cell r="J1335">
            <v>0</v>
          </cell>
          <cell r="K1335">
            <v>0</v>
          </cell>
          <cell r="L1335">
            <v>1345302930</v>
          </cell>
        </row>
        <row r="1336">
          <cell r="C1336">
            <v>122</v>
          </cell>
          <cell r="G1336">
            <v>34</v>
          </cell>
          <cell r="I1336" t="str">
            <v>רווחה</v>
          </cell>
          <cell r="J1336">
            <v>0</v>
          </cell>
          <cell r="K1336">
            <v>0</v>
          </cell>
          <cell r="L1336">
            <v>1346701930</v>
          </cell>
        </row>
        <row r="1337">
          <cell r="C1337">
            <v>122</v>
          </cell>
          <cell r="G1337">
            <v>34</v>
          </cell>
          <cell r="I1337" t="str">
            <v>רווחה</v>
          </cell>
          <cell r="J1337">
            <v>0</v>
          </cell>
          <cell r="K1337">
            <v>0</v>
          </cell>
          <cell r="L1337">
            <v>1347101930</v>
          </cell>
        </row>
        <row r="1338">
          <cell r="C1338">
            <v>122</v>
          </cell>
          <cell r="G1338">
            <v>34</v>
          </cell>
          <cell r="I1338" t="str">
            <v>רווחה</v>
          </cell>
          <cell r="J1338">
            <v>0</v>
          </cell>
          <cell r="K1338">
            <v>0</v>
          </cell>
          <cell r="L1338">
            <v>1347102930</v>
          </cell>
        </row>
        <row r="1339">
          <cell r="C1339">
            <v>122</v>
          </cell>
          <cell r="G1339">
            <v>34</v>
          </cell>
          <cell r="I1339" t="str">
            <v>רווחה</v>
          </cell>
          <cell r="J1339">
            <v>0</v>
          </cell>
          <cell r="K1339">
            <v>0</v>
          </cell>
          <cell r="L1339">
            <v>1347103930</v>
          </cell>
        </row>
        <row r="1340">
          <cell r="C1340">
            <v>122</v>
          </cell>
          <cell r="G1340">
            <v>34</v>
          </cell>
          <cell r="I1340" t="str">
            <v>רווחה</v>
          </cell>
          <cell r="J1340">
            <v>0</v>
          </cell>
          <cell r="K1340">
            <v>0</v>
          </cell>
          <cell r="L1340">
            <v>1347104930</v>
          </cell>
        </row>
        <row r="1341">
          <cell r="C1341">
            <v>122</v>
          </cell>
          <cell r="G1341">
            <v>34</v>
          </cell>
          <cell r="I1341" t="str">
            <v>רווחה</v>
          </cell>
          <cell r="J1341">
            <v>0</v>
          </cell>
          <cell r="K1341">
            <v>0</v>
          </cell>
          <cell r="L1341">
            <v>1347105930</v>
          </cell>
        </row>
        <row r="1342">
          <cell r="C1342">
            <v>122</v>
          </cell>
          <cell r="G1342">
            <v>34</v>
          </cell>
          <cell r="I1342" t="str">
            <v>רווחה</v>
          </cell>
          <cell r="J1342">
            <v>0</v>
          </cell>
          <cell r="K1342">
            <v>0</v>
          </cell>
          <cell r="L1342">
            <v>1347106930</v>
          </cell>
        </row>
        <row r="1343">
          <cell r="C1343">
            <v>122</v>
          </cell>
          <cell r="G1343">
            <v>34</v>
          </cell>
          <cell r="I1343" t="str">
            <v>רווחה</v>
          </cell>
          <cell r="J1343">
            <v>0</v>
          </cell>
          <cell r="K1343">
            <v>0</v>
          </cell>
          <cell r="L1343">
            <v>1347107930</v>
          </cell>
        </row>
        <row r="1344">
          <cell r="C1344">
            <v>122</v>
          </cell>
          <cell r="G1344">
            <v>34</v>
          </cell>
          <cell r="I1344" t="str">
            <v>רווחה</v>
          </cell>
          <cell r="J1344">
            <v>0</v>
          </cell>
          <cell r="K1344">
            <v>0</v>
          </cell>
          <cell r="L1344">
            <v>1347401930</v>
          </cell>
        </row>
        <row r="1345">
          <cell r="C1345">
            <v>131</v>
          </cell>
          <cell r="G1345">
            <v>59</v>
          </cell>
          <cell r="I1345" t="str">
            <v>החזר מקרנות והכנסות מיוחדות</v>
          </cell>
          <cell r="J1345">
            <v>0</v>
          </cell>
          <cell r="K1345">
            <v>0</v>
          </cell>
          <cell r="L1345">
            <v>1599100910</v>
          </cell>
        </row>
        <row r="1346">
          <cell r="C1346">
            <v>152</v>
          </cell>
          <cell r="G1346">
            <v>62</v>
          </cell>
          <cell r="I1346" t="str">
            <v>גביה</v>
          </cell>
          <cell r="J1346">
            <v>0</v>
          </cell>
          <cell r="K1346">
            <v>0</v>
          </cell>
          <cell r="L1346">
            <v>1623101750</v>
          </cell>
        </row>
        <row r="1347">
          <cell r="C1347">
            <v>152</v>
          </cell>
          <cell r="G1347">
            <v>82</v>
          </cell>
          <cell r="I1347" t="str">
            <v>תרבות</v>
          </cell>
          <cell r="J1347">
            <v>0</v>
          </cell>
          <cell r="K1347">
            <v>0</v>
          </cell>
          <cell r="L1347">
            <v>1822101780</v>
          </cell>
        </row>
        <row r="1348">
          <cell r="C1348">
            <v>151</v>
          </cell>
          <cell r="G1348">
            <v>82</v>
          </cell>
          <cell r="I1348" t="str">
            <v>תרבות</v>
          </cell>
          <cell r="J1348">
            <v>0</v>
          </cell>
          <cell r="K1348">
            <v>0</v>
          </cell>
          <cell r="L1348">
            <v>1829360110</v>
          </cell>
        </row>
        <row r="1349">
          <cell r="C1349">
            <v>172</v>
          </cell>
          <cell r="G1349">
            <v>84</v>
          </cell>
          <cell r="I1349" t="str">
            <v>רווחה</v>
          </cell>
          <cell r="J1349">
            <v>0</v>
          </cell>
          <cell r="K1349">
            <v>0</v>
          </cell>
          <cell r="L1349">
            <v>1841005840</v>
          </cell>
        </row>
        <row r="1350">
          <cell r="C1350">
            <v>172</v>
          </cell>
          <cell r="G1350">
            <v>84</v>
          </cell>
          <cell r="I1350" t="str">
            <v>רווחה</v>
          </cell>
          <cell r="J1350">
            <v>0</v>
          </cell>
          <cell r="K1350">
            <v>0</v>
          </cell>
          <cell r="L1350">
            <v>1841006840</v>
          </cell>
        </row>
        <row r="1351">
          <cell r="C1351">
            <v>172</v>
          </cell>
          <cell r="G1351">
            <v>84</v>
          </cell>
          <cell r="I1351" t="str">
            <v>רווחה</v>
          </cell>
          <cell r="J1351">
            <v>0</v>
          </cell>
          <cell r="K1351">
            <v>0</v>
          </cell>
          <cell r="L1351">
            <v>1841007840</v>
          </cell>
        </row>
        <row r="1352">
          <cell r="C1352">
            <v>172</v>
          </cell>
          <cell r="G1352">
            <v>84</v>
          </cell>
          <cell r="I1352" t="str">
            <v>רווחה</v>
          </cell>
          <cell r="J1352">
            <v>0</v>
          </cell>
          <cell r="K1352">
            <v>0</v>
          </cell>
          <cell r="L1352">
            <v>1842202840</v>
          </cell>
        </row>
        <row r="1353">
          <cell r="C1353">
            <v>172</v>
          </cell>
          <cell r="G1353">
            <v>84</v>
          </cell>
          <cell r="I1353" t="str">
            <v>רווחה</v>
          </cell>
          <cell r="J1353">
            <v>0</v>
          </cell>
          <cell r="K1353">
            <v>0</v>
          </cell>
          <cell r="L1353">
            <v>1842203840</v>
          </cell>
        </row>
        <row r="1354">
          <cell r="C1354">
            <v>172</v>
          </cell>
          <cell r="G1354">
            <v>84</v>
          </cell>
          <cell r="I1354" t="str">
            <v>רווחה</v>
          </cell>
          <cell r="J1354">
            <v>0</v>
          </cell>
          <cell r="K1354">
            <v>0</v>
          </cell>
          <cell r="L1354">
            <v>1842404840</v>
          </cell>
        </row>
        <row r="1355">
          <cell r="C1355">
            <v>172</v>
          </cell>
          <cell r="G1355">
            <v>84</v>
          </cell>
          <cell r="I1355" t="str">
            <v>רווחה</v>
          </cell>
          <cell r="J1355">
            <v>0</v>
          </cell>
          <cell r="K1355">
            <v>0</v>
          </cell>
          <cell r="L1355">
            <v>1844402840</v>
          </cell>
        </row>
        <row r="1356">
          <cell r="C1356">
            <v>172</v>
          </cell>
          <cell r="G1356">
            <v>84</v>
          </cell>
          <cell r="I1356" t="str">
            <v>רווחה</v>
          </cell>
          <cell r="J1356">
            <v>0</v>
          </cell>
          <cell r="K1356">
            <v>0</v>
          </cell>
          <cell r="L1356">
            <v>1844403840</v>
          </cell>
        </row>
        <row r="1357">
          <cell r="C1357">
            <v>172</v>
          </cell>
          <cell r="G1357">
            <v>84</v>
          </cell>
          <cell r="I1357" t="str">
            <v>רווחה</v>
          </cell>
          <cell r="J1357">
            <v>0</v>
          </cell>
          <cell r="K1357">
            <v>0</v>
          </cell>
          <cell r="L1357">
            <v>1844404840</v>
          </cell>
        </row>
        <row r="1358">
          <cell r="C1358">
            <v>172</v>
          </cell>
          <cell r="G1358">
            <v>84</v>
          </cell>
          <cell r="I1358" t="str">
            <v>רווחה</v>
          </cell>
          <cell r="J1358">
            <v>0</v>
          </cell>
          <cell r="K1358">
            <v>0</v>
          </cell>
          <cell r="L1358">
            <v>1844501840</v>
          </cell>
        </row>
        <row r="1359">
          <cell r="C1359">
            <v>172</v>
          </cell>
          <cell r="G1359">
            <v>84</v>
          </cell>
          <cell r="I1359" t="str">
            <v>רווחה</v>
          </cell>
          <cell r="J1359">
            <v>0</v>
          </cell>
          <cell r="K1359">
            <v>0</v>
          </cell>
          <cell r="L1359">
            <v>1844502840</v>
          </cell>
        </row>
        <row r="1360">
          <cell r="C1360">
            <v>172</v>
          </cell>
          <cell r="G1360">
            <v>84</v>
          </cell>
          <cell r="I1360" t="str">
            <v>רווחה</v>
          </cell>
          <cell r="J1360">
            <v>0</v>
          </cell>
          <cell r="K1360">
            <v>0</v>
          </cell>
          <cell r="L1360">
            <v>1845101840</v>
          </cell>
        </row>
        <row r="1361">
          <cell r="C1361">
            <v>172</v>
          </cell>
          <cell r="G1361">
            <v>84</v>
          </cell>
          <cell r="I1361" t="str">
            <v>רווחה</v>
          </cell>
          <cell r="J1361">
            <v>0</v>
          </cell>
          <cell r="K1361">
            <v>0</v>
          </cell>
          <cell r="L1361">
            <v>1845102840</v>
          </cell>
        </row>
        <row r="1362">
          <cell r="C1362">
            <v>172</v>
          </cell>
          <cell r="G1362">
            <v>84</v>
          </cell>
          <cell r="I1362" t="str">
            <v>רווחה</v>
          </cell>
          <cell r="J1362">
            <v>0</v>
          </cell>
          <cell r="K1362">
            <v>0</v>
          </cell>
          <cell r="L1362">
            <v>1845103840</v>
          </cell>
        </row>
        <row r="1363">
          <cell r="C1363">
            <v>172</v>
          </cell>
          <cell r="G1363">
            <v>84</v>
          </cell>
          <cell r="I1363" t="str">
            <v>רווחה</v>
          </cell>
          <cell r="J1363">
            <v>0</v>
          </cell>
          <cell r="K1363">
            <v>0</v>
          </cell>
          <cell r="L1363">
            <v>1845104840</v>
          </cell>
        </row>
        <row r="1364">
          <cell r="C1364">
            <v>172</v>
          </cell>
          <cell r="G1364">
            <v>84</v>
          </cell>
          <cell r="I1364" t="str">
            <v>רווחה</v>
          </cell>
          <cell r="J1364">
            <v>0</v>
          </cell>
          <cell r="K1364">
            <v>0</v>
          </cell>
          <cell r="L1364">
            <v>1845105840</v>
          </cell>
        </row>
        <row r="1365">
          <cell r="C1365">
            <v>172</v>
          </cell>
          <cell r="G1365">
            <v>84</v>
          </cell>
          <cell r="I1365" t="str">
            <v>רווחה</v>
          </cell>
          <cell r="J1365">
            <v>0</v>
          </cell>
          <cell r="K1365">
            <v>0</v>
          </cell>
          <cell r="L1365">
            <v>1845110840</v>
          </cell>
        </row>
        <row r="1366">
          <cell r="C1366">
            <v>172</v>
          </cell>
          <cell r="G1366">
            <v>84</v>
          </cell>
          <cell r="I1366" t="str">
            <v>רווחה</v>
          </cell>
          <cell r="J1366">
            <v>0</v>
          </cell>
          <cell r="K1366">
            <v>0</v>
          </cell>
          <cell r="L1366">
            <v>1845201840</v>
          </cell>
        </row>
        <row r="1367">
          <cell r="C1367">
            <v>172</v>
          </cell>
          <cell r="G1367">
            <v>84</v>
          </cell>
          <cell r="I1367" t="str">
            <v>רווחה</v>
          </cell>
          <cell r="J1367">
            <v>0</v>
          </cell>
          <cell r="K1367">
            <v>0</v>
          </cell>
          <cell r="L1367">
            <v>1845301840</v>
          </cell>
        </row>
        <row r="1368">
          <cell r="C1368">
            <v>172</v>
          </cell>
          <cell r="G1368">
            <v>84</v>
          </cell>
          <cell r="I1368" t="str">
            <v>רווחה</v>
          </cell>
          <cell r="J1368">
            <v>0</v>
          </cell>
          <cell r="K1368">
            <v>0</v>
          </cell>
          <cell r="L1368">
            <v>1845302840</v>
          </cell>
        </row>
        <row r="1369">
          <cell r="C1369">
            <v>172</v>
          </cell>
          <cell r="G1369">
            <v>84</v>
          </cell>
          <cell r="I1369" t="str">
            <v>רווחה</v>
          </cell>
          <cell r="J1369">
            <v>0</v>
          </cell>
          <cell r="K1369">
            <v>0</v>
          </cell>
          <cell r="L1369">
            <v>1845303840</v>
          </cell>
        </row>
        <row r="1370">
          <cell r="C1370">
            <v>172</v>
          </cell>
          <cell r="G1370">
            <v>84</v>
          </cell>
          <cell r="I1370" t="str">
            <v>רווחה</v>
          </cell>
          <cell r="J1370">
            <v>0</v>
          </cell>
          <cell r="K1370">
            <v>0</v>
          </cell>
          <cell r="L1370">
            <v>1845402840</v>
          </cell>
        </row>
        <row r="1371">
          <cell r="C1371">
            <v>172</v>
          </cell>
          <cell r="G1371">
            <v>84</v>
          </cell>
          <cell r="I1371" t="str">
            <v>רווחה</v>
          </cell>
          <cell r="J1371">
            <v>0</v>
          </cell>
          <cell r="L1371">
            <v>1846701840</v>
          </cell>
        </row>
        <row r="1372">
          <cell r="C1372">
            <v>172</v>
          </cell>
          <cell r="G1372">
            <v>84</v>
          </cell>
          <cell r="I1372" t="str">
            <v>רווחה</v>
          </cell>
          <cell r="J1372">
            <v>0</v>
          </cell>
          <cell r="K1372">
            <v>0</v>
          </cell>
          <cell r="L1372">
            <v>1847101840</v>
          </cell>
        </row>
        <row r="1373">
          <cell r="C1373">
            <v>172</v>
          </cell>
          <cell r="G1373">
            <v>84</v>
          </cell>
          <cell r="I1373" t="str">
            <v>רווחה</v>
          </cell>
          <cell r="J1373">
            <v>0</v>
          </cell>
          <cell r="K1373">
            <v>0</v>
          </cell>
          <cell r="L1373">
            <v>1847102840</v>
          </cell>
        </row>
        <row r="1374">
          <cell r="C1374">
            <v>172</v>
          </cell>
          <cell r="G1374">
            <v>84</v>
          </cell>
          <cell r="I1374" t="str">
            <v>רווחה</v>
          </cell>
          <cell r="J1374">
            <v>0</v>
          </cell>
          <cell r="K1374">
            <v>0</v>
          </cell>
          <cell r="L1374">
            <v>1847103840</v>
          </cell>
        </row>
        <row r="1375">
          <cell r="C1375">
            <v>172</v>
          </cell>
          <cell r="G1375">
            <v>84</v>
          </cell>
          <cell r="I1375" t="str">
            <v>רווחה</v>
          </cell>
          <cell r="J1375">
            <v>0</v>
          </cell>
          <cell r="K1375">
            <v>0</v>
          </cell>
          <cell r="L1375">
            <v>1847104840</v>
          </cell>
        </row>
        <row r="1376">
          <cell r="C1376">
            <v>172</v>
          </cell>
          <cell r="G1376">
            <v>84</v>
          </cell>
          <cell r="I1376" t="str">
            <v>רווחה</v>
          </cell>
          <cell r="J1376">
            <v>0</v>
          </cell>
          <cell r="L1376">
            <v>1847105840</v>
          </cell>
        </row>
        <row r="1377">
          <cell r="C1377">
            <v>172</v>
          </cell>
          <cell r="G1377">
            <v>84</v>
          </cell>
          <cell r="I1377" t="str">
            <v>רווחה</v>
          </cell>
          <cell r="J1377">
            <v>0</v>
          </cell>
          <cell r="L1377">
            <v>1847106840</v>
          </cell>
        </row>
        <row r="1378">
          <cell r="C1378">
            <v>172</v>
          </cell>
          <cell r="G1378">
            <v>84</v>
          </cell>
          <cell r="I1378" t="str">
            <v>רווחה</v>
          </cell>
          <cell r="J1378">
            <v>0</v>
          </cell>
          <cell r="L1378">
            <v>1847107840</v>
          </cell>
        </row>
        <row r="1379">
          <cell r="C1379">
            <v>172</v>
          </cell>
          <cell r="G1379">
            <v>84</v>
          </cell>
          <cell r="I1379" t="str">
            <v>רווחה</v>
          </cell>
          <cell r="J1379">
            <v>0</v>
          </cell>
          <cell r="L1379">
            <v>1847401840</v>
          </cell>
        </row>
        <row r="1380">
          <cell r="C1380">
            <v>195</v>
          </cell>
          <cell r="G1380">
            <v>99</v>
          </cell>
          <cell r="I1380" t="str">
            <v>תשלומים בלתי רגילים</v>
          </cell>
          <cell r="J1380">
            <v>0</v>
          </cell>
          <cell r="L1380">
            <v>1999000980</v>
          </cell>
        </row>
        <row r="1381">
          <cell r="C1381">
            <v>151</v>
          </cell>
          <cell r="G1381">
            <v>72</v>
          </cell>
          <cell r="I1381" t="str">
            <v>שמירה ובטחון</v>
          </cell>
          <cell r="J1381">
            <v>0</v>
          </cell>
          <cell r="K1381">
            <v>0</v>
          </cell>
          <cell r="L1381">
            <v>1724501110</v>
          </cell>
        </row>
        <row r="1382">
          <cell r="C1382">
            <v>151</v>
          </cell>
          <cell r="G1382">
            <v>76</v>
          </cell>
          <cell r="I1382" t="e">
            <v>#VALUE!</v>
          </cell>
          <cell r="J1382">
            <v>0</v>
          </cell>
          <cell r="K1382">
            <v>0</v>
          </cell>
        </row>
        <row r="1383">
          <cell r="C1383">
            <v>152</v>
          </cell>
          <cell r="G1383">
            <v>82</v>
          </cell>
          <cell r="I1383" t="e">
            <v>#VALUE!</v>
          </cell>
          <cell r="J1383">
            <v>0</v>
          </cell>
          <cell r="K1383">
            <v>0</v>
          </cell>
        </row>
        <row r="1384">
          <cell r="C1384">
            <v>152</v>
          </cell>
          <cell r="G1384">
            <v>82</v>
          </cell>
          <cell r="I1384" t="e">
            <v>#VALUE!</v>
          </cell>
          <cell r="J1384">
            <v>0</v>
          </cell>
          <cell r="K1384">
            <v>0</v>
          </cell>
        </row>
        <row r="1385">
          <cell r="C1385">
            <v>148</v>
          </cell>
          <cell r="G1385">
            <v>19</v>
          </cell>
          <cell r="I1385" t="e">
            <v>#VALUE!</v>
          </cell>
          <cell r="J1385">
            <v>0</v>
          </cell>
          <cell r="K1385">
            <v>0</v>
          </cell>
        </row>
        <row r="1386">
          <cell r="C1386">
            <v>198</v>
          </cell>
          <cell r="G1386">
            <v>99</v>
          </cell>
          <cell r="I1386" t="e">
            <v>#VALUE!</v>
          </cell>
          <cell r="J1386">
            <v>0</v>
          </cell>
          <cell r="K1386">
            <v>0</v>
          </cell>
        </row>
        <row r="1387">
          <cell r="C1387">
            <v>126</v>
          </cell>
          <cell r="G1387">
            <v>19</v>
          </cell>
          <cell r="I1387" t="e">
            <v>#VALUE!</v>
          </cell>
          <cell r="J1387">
            <v>0</v>
          </cell>
          <cell r="K1387">
            <v>0</v>
          </cell>
        </row>
        <row r="1388">
          <cell r="C1388">
            <v>123</v>
          </cell>
          <cell r="G1388">
            <v>22</v>
          </cell>
          <cell r="I1388" t="e">
            <v>#VALUE!</v>
          </cell>
          <cell r="J1388">
            <v>0</v>
          </cell>
          <cell r="K1388">
            <v>0</v>
          </cell>
        </row>
        <row r="1389">
          <cell r="C1389">
            <v>123</v>
          </cell>
          <cell r="G1389">
            <v>26</v>
          </cell>
          <cell r="I1389" t="e">
            <v>#VALUE!</v>
          </cell>
          <cell r="J1389">
            <v>0</v>
          </cell>
        </row>
        <row r="1390">
          <cell r="C1390">
            <v>115</v>
          </cell>
          <cell r="G1390">
            <v>12</v>
          </cell>
          <cell r="I1390" t="e">
            <v>#VALUE!</v>
          </cell>
          <cell r="J1390">
            <v>12</v>
          </cell>
        </row>
        <row r="1391">
          <cell r="C1391">
            <v>172</v>
          </cell>
          <cell r="G1391">
            <v>81</v>
          </cell>
          <cell r="I1391" t="e">
            <v>#VALUE!</v>
          </cell>
          <cell r="J1391">
            <v>0</v>
          </cell>
          <cell r="K1391">
            <v>0</v>
          </cell>
        </row>
        <row r="1392">
          <cell r="C1392">
            <v>172</v>
          </cell>
          <cell r="G1392">
            <v>61</v>
          </cell>
          <cell r="I1392" t="e">
            <v>#VALUE!</v>
          </cell>
          <cell r="J1392">
            <v>0</v>
          </cell>
          <cell r="K1392">
            <v>0</v>
          </cell>
        </row>
        <row r="1393">
          <cell r="C1393">
            <v>0</v>
          </cell>
          <cell r="G1393" t="e">
            <v>#VALUE!</v>
          </cell>
          <cell r="I1393" t="e">
            <v>#VALUE!</v>
          </cell>
          <cell r="J1393">
            <v>0</v>
          </cell>
          <cell r="K1393">
            <v>0</v>
          </cell>
        </row>
        <row r="1394">
          <cell r="C1394">
            <v>0</v>
          </cell>
          <cell r="G1394" t="e">
            <v>#VALUE!</v>
          </cell>
          <cell r="I1394" t="e">
            <v>#VALUE!</v>
          </cell>
          <cell r="J1394">
            <v>0</v>
          </cell>
          <cell r="K1394">
            <v>0</v>
          </cell>
        </row>
        <row r="1395">
          <cell r="C1395">
            <v>0</v>
          </cell>
          <cell r="G1395" t="e">
            <v>#VALUE!</v>
          </cell>
          <cell r="I1395" t="e">
            <v>#VALUE!</v>
          </cell>
          <cell r="J1395">
            <v>0</v>
          </cell>
          <cell r="K1395">
            <v>0</v>
          </cell>
        </row>
        <row r="1396">
          <cell r="C1396">
            <v>0</v>
          </cell>
          <cell r="G1396" t="e">
            <v>#VALUE!</v>
          </cell>
          <cell r="I1396" t="e">
            <v>#VALUE!</v>
          </cell>
          <cell r="J1396">
            <v>0</v>
          </cell>
        </row>
        <row r="1397">
          <cell r="C1397">
            <v>0</v>
          </cell>
          <cell r="G1397" t="e">
            <v>#VALUE!</v>
          </cell>
          <cell r="I1397" t="e">
            <v>#VALUE!</v>
          </cell>
          <cell r="J1397">
            <v>0</v>
          </cell>
        </row>
        <row r="1398">
          <cell r="C1398">
            <v>0</v>
          </cell>
          <cell r="G1398" t="e">
            <v>#VALUE!</v>
          </cell>
          <cell r="I1398" t="e">
            <v>#VALUE!</v>
          </cell>
          <cell r="J1398">
            <v>0</v>
          </cell>
        </row>
        <row r="1399">
          <cell r="C1399">
            <v>0</v>
          </cell>
          <cell r="G1399" t="e">
            <v>#VALUE!</v>
          </cell>
          <cell r="I1399" t="e">
            <v>#VALUE!</v>
          </cell>
          <cell r="J1399">
            <v>0</v>
          </cell>
        </row>
        <row r="1400">
          <cell r="C1400">
            <v>0</v>
          </cell>
          <cell r="G1400" t="e">
            <v>#VALUE!</v>
          </cell>
          <cell r="I1400" t="e">
            <v>#VALUE!</v>
          </cell>
          <cell r="J1400">
            <v>0</v>
          </cell>
        </row>
        <row r="1401">
          <cell r="C1401">
            <v>0</v>
          </cell>
          <cell r="G1401" t="e">
            <v>#VALUE!</v>
          </cell>
          <cell r="I1401" t="e">
            <v>#VALUE!</v>
          </cell>
          <cell r="J1401">
            <v>0</v>
          </cell>
        </row>
        <row r="1402">
          <cell r="C1402">
            <v>0</v>
          </cell>
          <cell r="G1402" t="e">
            <v>#VALUE!</v>
          </cell>
          <cell r="I1402" t="e">
            <v>#VALUE!</v>
          </cell>
          <cell r="J1402">
            <v>0</v>
          </cell>
        </row>
        <row r="1403">
          <cell r="C1403">
            <v>0</v>
          </cell>
          <cell r="G1403" t="e">
            <v>#VALUE!</v>
          </cell>
          <cell r="I1403" t="e">
            <v>#VALUE!</v>
          </cell>
          <cell r="J1403">
            <v>0</v>
          </cell>
        </row>
        <row r="1404">
          <cell r="C1404">
            <v>0</v>
          </cell>
          <cell r="G1404" t="e">
            <v>#VALUE!</v>
          </cell>
          <cell r="I1404" t="e">
            <v>#VALUE!</v>
          </cell>
          <cell r="J1404">
            <v>0</v>
          </cell>
        </row>
        <row r="1407">
          <cell r="L1407">
            <v>0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ינדקס תקציב רגיל"/>
      <sheetName val="תוכן"/>
      <sheetName val="פקודת יומן "/>
      <sheetName val="גיליון3"/>
      <sheetName val="ריכוז לפי עובדים"/>
      <sheetName val="גיליון1"/>
      <sheetName val="רכוז נתוני התקציב"/>
      <sheetName val="טבלה 1"/>
      <sheetName val="טבלה 2 "/>
      <sheetName val="ריכוז לפי פרקים  "/>
      <sheetName val="טבלה 1 להדפסה"/>
      <sheetName val="הסברים לטבלה 1"/>
      <sheetName val="טבלה 4 "/>
      <sheetName val="טבלה5 "/>
      <sheetName val="טבלה 6 - תקצוב קרנות פיתוח"/>
      <sheetName val="נספח א.1"/>
      <sheetName val="נספח א.2"/>
      <sheetName val="נספח א.2 (1)"/>
      <sheetName val="נספח ג'תוכנית גיוס אשראי"/>
      <sheetName val="נספח ד'ערבויות "/>
      <sheetName val="נספח ה' סקר נכסים"/>
      <sheetName val="נספח ז' (1) תאגוד מים"/>
      <sheetName val="נספח ז' (2) מפעל הביוב"/>
      <sheetName val="נספח ז' (3) התחיבו הרשות"/>
      <sheetName val="נספח ט' - הגא כללי ארצי"/>
      <sheetName val="נספח י' פעילות חירום"/>
      <sheetName val="נספח י&quot;א' תאגידים"/>
      <sheetName val="נספח ח חוקי עזר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">
          <cell r="C1">
            <v>0</v>
          </cell>
          <cell r="G1">
            <v>0</v>
          </cell>
          <cell r="J1">
            <v>0</v>
          </cell>
          <cell r="Q1">
            <v>0</v>
          </cell>
          <cell r="AB1">
            <v>0</v>
          </cell>
          <cell r="AG1">
            <v>0</v>
          </cell>
        </row>
        <row r="2">
          <cell r="C2" t="str">
            <v>ק. סיכום</v>
          </cell>
          <cell r="G2" t="str">
            <v>פרק</v>
          </cell>
          <cell r="J2" t="str">
            <v>טבלה2</v>
          </cell>
          <cell r="K2" t="str">
            <v>אגרות והיטלים</v>
          </cell>
          <cell r="Q2" t="str">
            <v>תקציב מקורי 2018</v>
          </cell>
          <cell r="AB2" t="str">
            <v>תחזית ביצוע 2018</v>
          </cell>
          <cell r="AG2" t="str">
            <v>תקנים 2019</v>
          </cell>
          <cell r="AI2" t="str">
            <v xml:space="preserve">הצעת  תקציב 2019 </v>
          </cell>
        </row>
        <row r="3">
          <cell r="C3">
            <v>111</v>
          </cell>
          <cell r="G3">
            <v>11</v>
          </cell>
          <cell r="J3">
            <v>0</v>
          </cell>
          <cell r="K3">
            <v>0</v>
          </cell>
          <cell r="Q3">
            <v>12746000</v>
          </cell>
          <cell r="AB3">
            <v>11803000</v>
          </cell>
          <cell r="AG3">
            <v>0</v>
          </cell>
          <cell r="AI3">
            <v>12690000</v>
          </cell>
        </row>
        <row r="4">
          <cell r="C4">
            <v>111</v>
          </cell>
          <cell r="G4">
            <v>11</v>
          </cell>
          <cell r="J4">
            <v>0</v>
          </cell>
          <cell r="K4">
            <v>0</v>
          </cell>
          <cell r="Q4">
            <v>0</v>
          </cell>
          <cell r="AB4">
            <v>0</v>
          </cell>
          <cell r="AG4">
            <v>0</v>
          </cell>
          <cell r="AI4">
            <v>0</v>
          </cell>
        </row>
        <row r="5">
          <cell r="C5">
            <v>111</v>
          </cell>
          <cell r="G5">
            <v>11</v>
          </cell>
          <cell r="J5">
            <v>0</v>
          </cell>
          <cell r="K5">
            <v>0</v>
          </cell>
          <cell r="Q5">
            <v>0</v>
          </cell>
          <cell r="AB5">
            <v>971000</v>
          </cell>
          <cell r="AG5">
            <v>0</v>
          </cell>
          <cell r="AI5">
            <v>980000</v>
          </cell>
        </row>
        <row r="6">
          <cell r="C6">
            <v>115</v>
          </cell>
          <cell r="G6">
            <v>11</v>
          </cell>
          <cell r="J6">
            <v>11</v>
          </cell>
          <cell r="K6">
            <v>0</v>
          </cell>
          <cell r="Q6">
            <v>0</v>
          </cell>
          <cell r="AB6">
            <v>0</v>
          </cell>
          <cell r="AG6">
            <v>0</v>
          </cell>
          <cell r="AI6">
            <v>0</v>
          </cell>
        </row>
        <row r="7">
          <cell r="C7">
            <v>111</v>
          </cell>
          <cell r="G7">
            <v>11</v>
          </cell>
          <cell r="J7">
            <v>0</v>
          </cell>
          <cell r="K7">
            <v>0</v>
          </cell>
          <cell r="Q7">
            <v>0</v>
          </cell>
          <cell r="AB7">
            <v>0</v>
          </cell>
          <cell r="AG7">
            <v>0</v>
          </cell>
          <cell r="AI7">
            <v>0</v>
          </cell>
        </row>
        <row r="8">
          <cell r="C8">
            <v>111</v>
          </cell>
          <cell r="G8">
            <v>11</v>
          </cell>
          <cell r="J8">
            <v>0</v>
          </cell>
          <cell r="K8">
            <v>0</v>
          </cell>
          <cell r="Q8">
            <v>0</v>
          </cell>
          <cell r="AB8">
            <v>0</v>
          </cell>
          <cell r="AG8">
            <v>0</v>
          </cell>
          <cell r="AI8">
            <v>0</v>
          </cell>
        </row>
        <row r="9">
          <cell r="C9">
            <v>111</v>
          </cell>
          <cell r="G9">
            <v>11</v>
          </cell>
          <cell r="J9">
            <v>0</v>
          </cell>
          <cell r="K9">
            <v>0</v>
          </cell>
          <cell r="Q9">
            <v>0</v>
          </cell>
          <cell r="AB9">
            <v>0</v>
          </cell>
          <cell r="AG9">
            <v>0</v>
          </cell>
          <cell r="AI9">
            <v>0</v>
          </cell>
        </row>
        <row r="10">
          <cell r="C10">
            <v>141</v>
          </cell>
          <cell r="G10">
            <v>11</v>
          </cell>
          <cell r="J10">
            <v>0</v>
          </cell>
          <cell r="K10">
            <v>0</v>
          </cell>
          <cell r="Q10">
            <v>5500000</v>
          </cell>
          <cell r="AB10">
            <v>6000000</v>
          </cell>
          <cell r="AG10">
            <v>0</v>
          </cell>
          <cell r="AI10">
            <v>6000000</v>
          </cell>
        </row>
        <row r="11">
          <cell r="C11">
            <v>111</v>
          </cell>
          <cell r="G11">
            <v>11</v>
          </cell>
          <cell r="J11">
            <v>0</v>
          </cell>
          <cell r="K11">
            <v>0</v>
          </cell>
          <cell r="Q11">
            <v>0</v>
          </cell>
          <cell r="AB11">
            <v>1000</v>
          </cell>
          <cell r="AG11">
            <v>0</v>
          </cell>
          <cell r="AI11">
            <v>0</v>
          </cell>
        </row>
        <row r="12">
          <cell r="C12">
            <v>115</v>
          </cell>
          <cell r="G12">
            <v>12</v>
          </cell>
          <cell r="J12">
            <v>12</v>
          </cell>
          <cell r="K12">
            <v>0</v>
          </cell>
          <cell r="Q12">
            <v>65000</v>
          </cell>
          <cell r="AB12">
            <v>56000</v>
          </cell>
          <cell r="AG12">
            <v>0</v>
          </cell>
          <cell r="AI12">
            <v>55000</v>
          </cell>
        </row>
        <row r="13">
          <cell r="C13">
            <v>123</v>
          </cell>
          <cell r="G13">
            <v>15</v>
          </cell>
          <cell r="J13">
            <v>0</v>
          </cell>
          <cell r="K13">
            <v>0</v>
          </cell>
          <cell r="Q13">
            <v>0</v>
          </cell>
          <cell r="AB13">
            <v>43000</v>
          </cell>
          <cell r="AG13">
            <v>0</v>
          </cell>
          <cell r="AI13">
            <v>44000</v>
          </cell>
        </row>
        <row r="14">
          <cell r="C14">
            <v>115</v>
          </cell>
          <cell r="G14">
            <v>15</v>
          </cell>
          <cell r="J14">
            <v>15</v>
          </cell>
          <cell r="K14">
            <v>0</v>
          </cell>
          <cell r="Q14">
            <v>135000</v>
          </cell>
          <cell r="AB14">
            <v>0</v>
          </cell>
          <cell r="AG14">
            <v>0</v>
          </cell>
          <cell r="AI14">
            <v>130000</v>
          </cell>
        </row>
        <row r="15">
          <cell r="C15">
            <v>125</v>
          </cell>
          <cell r="G15">
            <v>19</v>
          </cell>
          <cell r="J15">
            <v>0</v>
          </cell>
          <cell r="K15">
            <v>0</v>
          </cell>
          <cell r="Q15">
            <v>20332000</v>
          </cell>
          <cell r="AB15">
            <v>20332000</v>
          </cell>
          <cell r="AG15">
            <v>0</v>
          </cell>
          <cell r="AI15">
            <v>19184000</v>
          </cell>
        </row>
        <row r="16">
          <cell r="C16">
            <v>126</v>
          </cell>
          <cell r="G16">
            <v>19</v>
          </cell>
          <cell r="J16">
            <v>0</v>
          </cell>
          <cell r="K16">
            <v>0</v>
          </cell>
          <cell r="Q16">
            <v>0</v>
          </cell>
          <cell r="AB16">
            <v>0</v>
          </cell>
          <cell r="AG16">
            <v>0</v>
          </cell>
          <cell r="AI16">
            <v>0</v>
          </cell>
        </row>
        <row r="17">
          <cell r="C17">
            <v>126</v>
          </cell>
          <cell r="G17">
            <v>19</v>
          </cell>
          <cell r="J17">
            <v>0</v>
          </cell>
          <cell r="K17">
            <v>0</v>
          </cell>
          <cell r="Q17">
            <v>83000</v>
          </cell>
          <cell r="AB17">
            <v>6000</v>
          </cell>
          <cell r="AG17">
            <v>0</v>
          </cell>
          <cell r="AI17">
            <v>6000</v>
          </cell>
        </row>
        <row r="18">
          <cell r="C18">
            <v>126</v>
          </cell>
          <cell r="G18">
            <v>19</v>
          </cell>
          <cell r="J18">
            <v>0</v>
          </cell>
          <cell r="K18">
            <v>0</v>
          </cell>
          <cell r="Q18">
            <v>0</v>
          </cell>
          <cell r="AB18">
            <v>721000</v>
          </cell>
          <cell r="AG18">
            <v>0</v>
          </cell>
          <cell r="AI18">
            <v>888000</v>
          </cell>
        </row>
        <row r="19">
          <cell r="C19">
            <v>148</v>
          </cell>
          <cell r="G19">
            <v>19</v>
          </cell>
          <cell r="J19">
            <v>0</v>
          </cell>
          <cell r="K19">
            <v>0</v>
          </cell>
          <cell r="Q19">
            <v>1750000</v>
          </cell>
          <cell r="AB19">
            <v>0</v>
          </cell>
          <cell r="AG19">
            <v>0</v>
          </cell>
          <cell r="AI19">
            <v>1010000</v>
          </cell>
        </row>
        <row r="20">
          <cell r="C20">
            <v>115</v>
          </cell>
          <cell r="G20">
            <v>19</v>
          </cell>
          <cell r="AB20">
            <v>0</v>
          </cell>
        </row>
        <row r="21">
          <cell r="C21">
            <v>115</v>
          </cell>
          <cell r="G21">
            <v>21</v>
          </cell>
          <cell r="J21">
            <v>21</v>
          </cell>
          <cell r="K21">
            <v>0</v>
          </cell>
          <cell r="Q21">
            <v>20000</v>
          </cell>
          <cell r="AB21">
            <v>20000</v>
          </cell>
          <cell r="AG21">
            <v>0</v>
          </cell>
          <cell r="AI21">
            <v>20000</v>
          </cell>
        </row>
        <row r="22">
          <cell r="C22">
            <v>115</v>
          </cell>
          <cell r="G22">
            <v>21</v>
          </cell>
          <cell r="J22">
            <v>21</v>
          </cell>
          <cell r="K22">
            <v>0</v>
          </cell>
          <cell r="Q22">
            <v>3000</v>
          </cell>
          <cell r="AB22">
            <v>3000</v>
          </cell>
          <cell r="AG22">
            <v>0</v>
          </cell>
          <cell r="AI22">
            <v>3000</v>
          </cell>
        </row>
        <row r="23">
          <cell r="C23">
            <v>115</v>
          </cell>
          <cell r="G23">
            <v>21</v>
          </cell>
          <cell r="J23">
            <v>21</v>
          </cell>
          <cell r="K23">
            <v>0</v>
          </cell>
          <cell r="Q23">
            <v>72000</v>
          </cell>
          <cell r="AB23">
            <v>52000</v>
          </cell>
          <cell r="AG23">
            <v>0</v>
          </cell>
          <cell r="AI23">
            <v>52000</v>
          </cell>
        </row>
        <row r="24">
          <cell r="C24">
            <v>115</v>
          </cell>
          <cell r="G24">
            <v>21</v>
          </cell>
          <cell r="J24">
            <v>21</v>
          </cell>
          <cell r="K24">
            <v>0</v>
          </cell>
          <cell r="Q24">
            <v>0</v>
          </cell>
          <cell r="AB24">
            <v>0</v>
          </cell>
          <cell r="AG24">
            <v>0</v>
          </cell>
          <cell r="AI24">
            <v>0</v>
          </cell>
        </row>
        <row r="25">
          <cell r="C25">
            <v>115</v>
          </cell>
          <cell r="G25">
            <v>21</v>
          </cell>
          <cell r="J25">
            <v>21</v>
          </cell>
          <cell r="K25">
            <v>0</v>
          </cell>
          <cell r="Q25">
            <v>33000</v>
          </cell>
          <cell r="AB25">
            <v>0</v>
          </cell>
          <cell r="AG25">
            <v>0</v>
          </cell>
          <cell r="AI25">
            <v>30000</v>
          </cell>
        </row>
        <row r="26">
          <cell r="C26">
            <v>115</v>
          </cell>
          <cell r="G26">
            <v>21</v>
          </cell>
          <cell r="J26">
            <v>21</v>
          </cell>
          <cell r="K26">
            <v>0</v>
          </cell>
          <cell r="Q26">
            <v>0</v>
          </cell>
          <cell r="AB26">
            <v>0</v>
          </cell>
          <cell r="AG26">
            <v>0</v>
          </cell>
          <cell r="AI26">
            <v>0</v>
          </cell>
        </row>
        <row r="27">
          <cell r="C27">
            <v>115</v>
          </cell>
          <cell r="G27">
            <v>21</v>
          </cell>
          <cell r="J27">
            <v>21</v>
          </cell>
          <cell r="K27">
            <v>0</v>
          </cell>
          <cell r="Q27">
            <v>0</v>
          </cell>
          <cell r="AB27">
            <v>0</v>
          </cell>
          <cell r="AG27">
            <v>0</v>
          </cell>
          <cell r="AI27">
            <v>0</v>
          </cell>
        </row>
        <row r="28">
          <cell r="C28">
            <v>115</v>
          </cell>
          <cell r="G28">
            <v>21</v>
          </cell>
          <cell r="J28">
            <v>21</v>
          </cell>
          <cell r="K28">
            <v>0</v>
          </cell>
          <cell r="Q28">
            <v>1000</v>
          </cell>
          <cell r="AB28">
            <v>1000</v>
          </cell>
          <cell r="AG28">
            <v>0</v>
          </cell>
          <cell r="AI28">
            <v>1000</v>
          </cell>
        </row>
        <row r="29">
          <cell r="C29">
            <v>115</v>
          </cell>
          <cell r="G29">
            <v>21</v>
          </cell>
          <cell r="J29">
            <v>21</v>
          </cell>
          <cell r="K29">
            <v>0</v>
          </cell>
          <cell r="Q29">
            <v>0</v>
          </cell>
          <cell r="AB29">
            <v>0</v>
          </cell>
          <cell r="AG29">
            <v>0</v>
          </cell>
          <cell r="AI29">
            <v>0</v>
          </cell>
        </row>
        <row r="30">
          <cell r="C30">
            <v>123</v>
          </cell>
          <cell r="G30">
            <v>22</v>
          </cell>
          <cell r="J30">
            <v>0</v>
          </cell>
          <cell r="K30">
            <v>0</v>
          </cell>
          <cell r="Q30">
            <v>0</v>
          </cell>
          <cell r="AB30">
            <v>0</v>
          </cell>
          <cell r="AG30">
            <v>0</v>
          </cell>
          <cell r="AI30">
            <v>0</v>
          </cell>
        </row>
        <row r="31">
          <cell r="C31">
            <v>123</v>
          </cell>
          <cell r="G31">
            <v>23</v>
          </cell>
          <cell r="J31">
            <v>0</v>
          </cell>
          <cell r="K31">
            <v>0</v>
          </cell>
          <cell r="Q31">
            <v>30000</v>
          </cell>
          <cell r="AB31">
            <v>144000</v>
          </cell>
          <cell r="AG31">
            <v>0</v>
          </cell>
          <cell r="AI31">
            <v>229000</v>
          </cell>
        </row>
        <row r="32">
          <cell r="C32">
            <v>115</v>
          </cell>
          <cell r="G32">
            <v>23</v>
          </cell>
          <cell r="J32">
            <v>23</v>
          </cell>
          <cell r="K32">
            <v>1</v>
          </cell>
          <cell r="Q32">
            <v>200000</v>
          </cell>
          <cell r="AB32">
            <v>200000</v>
          </cell>
          <cell r="AG32">
            <v>0</v>
          </cell>
          <cell r="AI32">
            <v>200000</v>
          </cell>
        </row>
        <row r="33">
          <cell r="C33">
            <v>115</v>
          </cell>
          <cell r="G33">
            <v>23</v>
          </cell>
          <cell r="J33">
            <v>23</v>
          </cell>
          <cell r="K33">
            <v>0</v>
          </cell>
          <cell r="Q33">
            <v>0</v>
          </cell>
          <cell r="AB33">
            <v>0</v>
          </cell>
          <cell r="AG33">
            <v>0</v>
          </cell>
          <cell r="AI33">
            <v>0</v>
          </cell>
        </row>
        <row r="34">
          <cell r="C34">
            <v>115</v>
          </cell>
          <cell r="G34">
            <v>23</v>
          </cell>
          <cell r="J34">
            <v>23</v>
          </cell>
          <cell r="K34">
            <v>0</v>
          </cell>
          <cell r="Q34">
            <v>50000</v>
          </cell>
          <cell r="AB34">
            <v>50000</v>
          </cell>
          <cell r="AG34">
            <v>0</v>
          </cell>
          <cell r="AI34">
            <v>0</v>
          </cell>
        </row>
        <row r="35">
          <cell r="C35">
            <v>115</v>
          </cell>
          <cell r="G35">
            <v>23</v>
          </cell>
          <cell r="J35">
            <v>23</v>
          </cell>
          <cell r="K35">
            <v>0</v>
          </cell>
          <cell r="Q35">
            <v>30000</v>
          </cell>
          <cell r="AB35">
            <v>15000</v>
          </cell>
          <cell r="AG35">
            <v>0</v>
          </cell>
          <cell r="AI35">
            <v>0</v>
          </cell>
        </row>
        <row r="36">
          <cell r="C36">
            <v>115</v>
          </cell>
          <cell r="G36">
            <v>24</v>
          </cell>
          <cell r="J36">
            <v>24</v>
          </cell>
          <cell r="K36">
            <v>0</v>
          </cell>
          <cell r="Q36">
            <v>8000</v>
          </cell>
          <cell r="AB36">
            <v>0</v>
          </cell>
          <cell r="AG36">
            <v>0</v>
          </cell>
          <cell r="AI36">
            <v>0</v>
          </cell>
        </row>
        <row r="37">
          <cell r="C37">
            <v>115</v>
          </cell>
          <cell r="G37">
            <v>24</v>
          </cell>
          <cell r="J37">
            <v>24</v>
          </cell>
          <cell r="K37">
            <v>0</v>
          </cell>
          <cell r="Q37">
            <v>8000</v>
          </cell>
          <cell r="AB37">
            <v>0</v>
          </cell>
          <cell r="AG37">
            <v>0</v>
          </cell>
          <cell r="AI37">
            <v>0</v>
          </cell>
        </row>
        <row r="38">
          <cell r="C38">
            <v>123</v>
          </cell>
          <cell r="G38">
            <v>24</v>
          </cell>
          <cell r="J38">
            <v>0</v>
          </cell>
          <cell r="K38">
            <v>0</v>
          </cell>
          <cell r="Q38">
            <v>17000</v>
          </cell>
          <cell r="AB38">
            <v>0</v>
          </cell>
          <cell r="AG38">
            <v>0</v>
          </cell>
          <cell r="AI38">
            <v>15000</v>
          </cell>
        </row>
        <row r="39">
          <cell r="C39">
            <v>115</v>
          </cell>
          <cell r="G39">
            <v>24</v>
          </cell>
          <cell r="J39">
            <v>24</v>
          </cell>
          <cell r="K39">
            <v>0</v>
          </cell>
          <cell r="Q39">
            <v>14000</v>
          </cell>
          <cell r="AB39">
            <v>1000</v>
          </cell>
          <cell r="AG39">
            <v>0</v>
          </cell>
          <cell r="AI39">
            <v>1000</v>
          </cell>
        </row>
        <row r="40">
          <cell r="C40">
            <v>115</v>
          </cell>
          <cell r="G40">
            <v>24</v>
          </cell>
          <cell r="J40">
            <v>24</v>
          </cell>
          <cell r="K40">
            <v>0</v>
          </cell>
          <cell r="Q40">
            <v>0</v>
          </cell>
          <cell r="AB40">
            <v>0</v>
          </cell>
          <cell r="AG40">
            <v>0</v>
          </cell>
          <cell r="AI40">
            <v>0</v>
          </cell>
        </row>
        <row r="41">
          <cell r="C41">
            <v>115</v>
          </cell>
          <cell r="G41">
            <v>26</v>
          </cell>
          <cell r="AB41">
            <v>0</v>
          </cell>
        </row>
        <row r="42">
          <cell r="C42">
            <v>115</v>
          </cell>
          <cell r="G42">
            <v>26</v>
          </cell>
          <cell r="J42">
            <v>26</v>
          </cell>
          <cell r="K42">
            <v>0</v>
          </cell>
          <cell r="Q42">
            <v>0</v>
          </cell>
          <cell r="AB42">
            <v>24000</v>
          </cell>
          <cell r="AG42">
            <v>0</v>
          </cell>
          <cell r="AI42">
            <v>0</v>
          </cell>
        </row>
        <row r="43">
          <cell r="C43">
            <v>115</v>
          </cell>
          <cell r="G43">
            <v>26</v>
          </cell>
          <cell r="J43">
            <v>26</v>
          </cell>
          <cell r="K43">
            <v>0</v>
          </cell>
          <cell r="Q43">
            <v>0</v>
          </cell>
          <cell r="AB43">
            <v>2000</v>
          </cell>
          <cell r="AG43">
            <v>0</v>
          </cell>
          <cell r="AI43">
            <v>2000</v>
          </cell>
        </row>
        <row r="44">
          <cell r="C44">
            <v>115</v>
          </cell>
          <cell r="G44">
            <v>26</v>
          </cell>
          <cell r="J44">
            <v>26</v>
          </cell>
          <cell r="K44">
            <v>0</v>
          </cell>
          <cell r="Q44">
            <v>2000</v>
          </cell>
          <cell r="AB44">
            <v>0</v>
          </cell>
          <cell r="AG44">
            <v>0</v>
          </cell>
          <cell r="AI44">
            <v>0</v>
          </cell>
        </row>
        <row r="45">
          <cell r="C45">
            <v>115</v>
          </cell>
          <cell r="G45">
            <v>26</v>
          </cell>
          <cell r="J45">
            <v>26</v>
          </cell>
          <cell r="K45">
            <v>0</v>
          </cell>
          <cell r="Q45">
            <v>185000</v>
          </cell>
          <cell r="AB45">
            <v>43000</v>
          </cell>
          <cell r="AG45">
            <v>0</v>
          </cell>
          <cell r="AI45">
            <v>180000</v>
          </cell>
        </row>
        <row r="46">
          <cell r="C46">
            <v>115</v>
          </cell>
          <cell r="G46">
            <v>26</v>
          </cell>
          <cell r="J46">
            <v>26</v>
          </cell>
          <cell r="K46">
            <v>0</v>
          </cell>
          <cell r="Q46">
            <v>1000</v>
          </cell>
          <cell r="AB46">
            <v>0</v>
          </cell>
          <cell r="AG46">
            <v>0</v>
          </cell>
          <cell r="AI46">
            <v>0</v>
          </cell>
        </row>
        <row r="47">
          <cell r="C47">
            <v>115</v>
          </cell>
          <cell r="G47">
            <v>26</v>
          </cell>
          <cell r="J47">
            <v>26</v>
          </cell>
          <cell r="K47">
            <v>0</v>
          </cell>
          <cell r="Q47">
            <v>1000</v>
          </cell>
          <cell r="AB47">
            <v>11000</v>
          </cell>
          <cell r="AG47">
            <v>0</v>
          </cell>
          <cell r="AI47">
            <v>11000</v>
          </cell>
        </row>
        <row r="48">
          <cell r="C48">
            <v>115</v>
          </cell>
          <cell r="G48">
            <v>26</v>
          </cell>
          <cell r="J48">
            <v>26</v>
          </cell>
          <cell r="K48">
            <v>0</v>
          </cell>
          <cell r="Q48">
            <v>43000</v>
          </cell>
          <cell r="AB48">
            <v>36000</v>
          </cell>
          <cell r="AG48">
            <v>0</v>
          </cell>
          <cell r="AI48">
            <v>35000</v>
          </cell>
        </row>
        <row r="49">
          <cell r="C49">
            <v>115</v>
          </cell>
          <cell r="G49">
            <v>26</v>
          </cell>
          <cell r="J49">
            <v>26</v>
          </cell>
          <cell r="K49">
            <v>0</v>
          </cell>
          <cell r="Q49">
            <v>1000</v>
          </cell>
          <cell r="AB49">
            <v>0</v>
          </cell>
          <cell r="AG49">
            <v>0</v>
          </cell>
          <cell r="AI49">
            <v>0</v>
          </cell>
        </row>
        <row r="50">
          <cell r="C50">
            <v>115</v>
          </cell>
          <cell r="G50">
            <v>26</v>
          </cell>
          <cell r="J50">
            <v>26</v>
          </cell>
          <cell r="K50">
            <v>0</v>
          </cell>
          <cell r="Q50">
            <v>0</v>
          </cell>
          <cell r="AB50">
            <v>5000</v>
          </cell>
          <cell r="AG50">
            <v>0</v>
          </cell>
          <cell r="AI50">
            <v>5000</v>
          </cell>
        </row>
        <row r="51">
          <cell r="C51">
            <v>113</v>
          </cell>
          <cell r="G51">
            <v>31</v>
          </cell>
          <cell r="J51">
            <v>31</v>
          </cell>
          <cell r="K51">
            <v>0</v>
          </cell>
          <cell r="Q51">
            <v>11000</v>
          </cell>
          <cell r="AB51">
            <v>0</v>
          </cell>
          <cell r="AG51">
            <v>0</v>
          </cell>
          <cell r="AI51">
            <v>0</v>
          </cell>
        </row>
        <row r="52">
          <cell r="C52">
            <v>113</v>
          </cell>
          <cell r="G52">
            <v>31</v>
          </cell>
          <cell r="J52">
            <v>31</v>
          </cell>
          <cell r="K52">
            <v>0</v>
          </cell>
          <cell r="Q52">
            <v>0</v>
          </cell>
          <cell r="AB52">
            <v>0</v>
          </cell>
          <cell r="AG52">
            <v>0</v>
          </cell>
          <cell r="AI52">
            <v>0</v>
          </cell>
        </row>
        <row r="53">
          <cell r="C53">
            <v>121</v>
          </cell>
          <cell r="G53">
            <v>31</v>
          </cell>
          <cell r="J53">
            <v>0</v>
          </cell>
          <cell r="K53">
            <v>0</v>
          </cell>
          <cell r="Q53">
            <v>1305000</v>
          </cell>
          <cell r="AB53">
            <v>1421000</v>
          </cell>
          <cell r="AG53">
            <v>0</v>
          </cell>
          <cell r="AI53">
            <v>1465000</v>
          </cell>
        </row>
        <row r="54">
          <cell r="C54">
            <v>121</v>
          </cell>
          <cell r="G54">
            <v>31</v>
          </cell>
          <cell r="J54">
            <v>0</v>
          </cell>
          <cell r="K54">
            <v>0</v>
          </cell>
          <cell r="Q54">
            <v>0</v>
          </cell>
          <cell r="AB54">
            <v>0</v>
          </cell>
          <cell r="AG54">
            <v>0</v>
          </cell>
          <cell r="AI54">
            <v>0</v>
          </cell>
        </row>
        <row r="55">
          <cell r="C55">
            <v>113</v>
          </cell>
          <cell r="G55">
            <v>31</v>
          </cell>
          <cell r="J55">
            <v>31</v>
          </cell>
          <cell r="K55">
            <v>0</v>
          </cell>
          <cell r="Q55">
            <v>0</v>
          </cell>
          <cell r="AB55">
            <v>0</v>
          </cell>
          <cell r="AG55">
            <v>0</v>
          </cell>
          <cell r="AI55">
            <v>0</v>
          </cell>
        </row>
        <row r="56">
          <cell r="C56">
            <v>121</v>
          </cell>
          <cell r="G56">
            <v>31</v>
          </cell>
          <cell r="J56">
            <v>0</v>
          </cell>
          <cell r="K56">
            <v>0</v>
          </cell>
          <cell r="Q56">
            <v>1530000</v>
          </cell>
          <cell r="AB56">
            <v>0</v>
          </cell>
          <cell r="AG56">
            <v>0</v>
          </cell>
          <cell r="AI56">
            <v>0</v>
          </cell>
        </row>
        <row r="57">
          <cell r="C57">
            <v>113</v>
          </cell>
          <cell r="G57">
            <v>31</v>
          </cell>
          <cell r="J57">
            <v>31</v>
          </cell>
          <cell r="K57">
            <v>0</v>
          </cell>
          <cell r="Q57">
            <v>58000</v>
          </cell>
          <cell r="AB57">
            <v>61000</v>
          </cell>
          <cell r="AG57">
            <v>0</v>
          </cell>
          <cell r="AI57">
            <v>61000</v>
          </cell>
        </row>
        <row r="58">
          <cell r="C58">
            <v>113</v>
          </cell>
          <cell r="G58">
            <v>31</v>
          </cell>
          <cell r="J58">
            <v>31</v>
          </cell>
          <cell r="K58">
            <v>0</v>
          </cell>
          <cell r="Q58">
            <v>0</v>
          </cell>
          <cell r="AB58">
            <v>0</v>
          </cell>
          <cell r="AG58">
            <v>0</v>
          </cell>
          <cell r="AI58">
            <v>0</v>
          </cell>
        </row>
        <row r="59">
          <cell r="C59">
            <v>121</v>
          </cell>
          <cell r="G59">
            <v>31</v>
          </cell>
          <cell r="J59">
            <v>0</v>
          </cell>
          <cell r="K59">
            <v>0</v>
          </cell>
          <cell r="Q59">
            <v>3350000</v>
          </cell>
          <cell r="AB59">
            <v>3784000</v>
          </cell>
          <cell r="AG59">
            <v>0</v>
          </cell>
          <cell r="AI59">
            <v>3910000</v>
          </cell>
        </row>
        <row r="60">
          <cell r="C60">
            <v>121</v>
          </cell>
          <cell r="G60">
            <v>31</v>
          </cell>
          <cell r="J60">
            <v>0</v>
          </cell>
          <cell r="K60">
            <v>0</v>
          </cell>
          <cell r="Q60">
            <v>12000</v>
          </cell>
          <cell r="AB60">
            <v>0</v>
          </cell>
          <cell r="AG60">
            <v>0</v>
          </cell>
          <cell r="AI60">
            <v>0</v>
          </cell>
        </row>
        <row r="61">
          <cell r="C61">
            <v>121</v>
          </cell>
          <cell r="G61">
            <v>31</v>
          </cell>
          <cell r="J61">
            <v>0</v>
          </cell>
          <cell r="K61">
            <v>0</v>
          </cell>
          <cell r="Q61">
            <v>0</v>
          </cell>
          <cell r="AB61">
            <v>0</v>
          </cell>
          <cell r="AG61">
            <v>0</v>
          </cell>
          <cell r="AI61">
            <v>0</v>
          </cell>
        </row>
        <row r="62">
          <cell r="C62">
            <v>121</v>
          </cell>
          <cell r="G62">
            <v>31</v>
          </cell>
          <cell r="J62">
            <v>0</v>
          </cell>
          <cell r="K62">
            <v>0</v>
          </cell>
          <cell r="Q62">
            <v>25000</v>
          </cell>
          <cell r="AB62">
            <v>18000</v>
          </cell>
          <cell r="AG62">
            <v>0</v>
          </cell>
          <cell r="AI62">
            <v>18000</v>
          </cell>
        </row>
        <row r="63">
          <cell r="C63">
            <v>121</v>
          </cell>
          <cell r="G63">
            <v>31</v>
          </cell>
          <cell r="J63">
            <v>0</v>
          </cell>
          <cell r="K63">
            <v>0</v>
          </cell>
          <cell r="Q63">
            <v>1038000</v>
          </cell>
          <cell r="AB63">
            <v>1329000</v>
          </cell>
          <cell r="AG63">
            <v>0</v>
          </cell>
          <cell r="AI63">
            <v>1356000</v>
          </cell>
        </row>
        <row r="64">
          <cell r="C64">
            <v>121</v>
          </cell>
          <cell r="G64">
            <v>31</v>
          </cell>
          <cell r="J64">
            <v>0</v>
          </cell>
          <cell r="K64">
            <v>0</v>
          </cell>
          <cell r="Q64">
            <v>0</v>
          </cell>
          <cell r="AB64">
            <v>0</v>
          </cell>
          <cell r="AG64">
            <v>0</v>
          </cell>
          <cell r="AI64">
            <v>0</v>
          </cell>
        </row>
        <row r="65">
          <cell r="C65">
            <v>121</v>
          </cell>
          <cell r="G65">
            <v>31</v>
          </cell>
          <cell r="J65">
            <v>0</v>
          </cell>
          <cell r="K65">
            <v>0</v>
          </cell>
          <cell r="Q65">
            <v>30000</v>
          </cell>
          <cell r="AB65">
            <v>0</v>
          </cell>
          <cell r="AG65">
            <v>0</v>
          </cell>
          <cell r="AI65">
            <v>0</v>
          </cell>
        </row>
        <row r="66">
          <cell r="C66">
            <v>121</v>
          </cell>
          <cell r="G66">
            <v>31</v>
          </cell>
          <cell r="J66">
            <v>0</v>
          </cell>
          <cell r="K66">
            <v>0</v>
          </cell>
          <cell r="Q66">
            <v>12000</v>
          </cell>
          <cell r="AB66">
            <v>7000</v>
          </cell>
          <cell r="AG66">
            <v>0</v>
          </cell>
          <cell r="AI66">
            <v>7000</v>
          </cell>
        </row>
        <row r="67">
          <cell r="C67">
            <v>121</v>
          </cell>
          <cell r="G67">
            <v>31</v>
          </cell>
          <cell r="J67">
            <v>0</v>
          </cell>
          <cell r="K67">
            <v>0</v>
          </cell>
          <cell r="Q67">
            <v>0</v>
          </cell>
          <cell r="AB67">
            <v>0</v>
          </cell>
          <cell r="AG67">
            <v>0</v>
          </cell>
          <cell r="AI67">
            <v>0</v>
          </cell>
        </row>
        <row r="68">
          <cell r="C68">
            <v>113</v>
          </cell>
          <cell r="G68">
            <v>31</v>
          </cell>
          <cell r="J68">
            <v>31</v>
          </cell>
          <cell r="K68">
            <v>0</v>
          </cell>
          <cell r="Q68">
            <v>0</v>
          </cell>
          <cell r="AB68">
            <v>0</v>
          </cell>
          <cell r="AG68">
            <v>0</v>
          </cell>
          <cell r="AI68">
            <v>0</v>
          </cell>
        </row>
        <row r="69">
          <cell r="C69">
            <v>113</v>
          </cell>
          <cell r="G69">
            <v>31</v>
          </cell>
          <cell r="J69">
            <v>31</v>
          </cell>
          <cell r="K69">
            <v>0</v>
          </cell>
          <cell r="Q69">
            <v>15000</v>
          </cell>
          <cell r="AB69">
            <v>0</v>
          </cell>
          <cell r="AG69">
            <v>0</v>
          </cell>
          <cell r="AI69">
            <v>0</v>
          </cell>
        </row>
        <row r="70">
          <cell r="C70">
            <v>113</v>
          </cell>
          <cell r="G70">
            <v>31</v>
          </cell>
          <cell r="J70">
            <v>31</v>
          </cell>
          <cell r="K70">
            <v>0</v>
          </cell>
          <cell r="Q70">
            <v>12000</v>
          </cell>
          <cell r="AB70">
            <v>0</v>
          </cell>
          <cell r="AG70">
            <v>0</v>
          </cell>
          <cell r="AI70">
            <v>0</v>
          </cell>
        </row>
        <row r="71">
          <cell r="C71">
            <v>121</v>
          </cell>
          <cell r="G71">
            <v>31</v>
          </cell>
          <cell r="J71">
            <v>0</v>
          </cell>
          <cell r="K71">
            <v>0</v>
          </cell>
          <cell r="Q71">
            <v>76000</v>
          </cell>
          <cell r="AB71">
            <v>81000</v>
          </cell>
          <cell r="AG71">
            <v>0</v>
          </cell>
          <cell r="AI71">
            <v>83000</v>
          </cell>
        </row>
        <row r="72">
          <cell r="C72">
            <v>121</v>
          </cell>
          <cell r="G72">
            <v>31</v>
          </cell>
          <cell r="J72">
            <v>0</v>
          </cell>
          <cell r="K72">
            <v>0</v>
          </cell>
          <cell r="Q72">
            <v>0</v>
          </cell>
          <cell r="AB72">
            <v>0</v>
          </cell>
          <cell r="AG72">
            <v>0</v>
          </cell>
          <cell r="AI72">
            <v>0</v>
          </cell>
        </row>
        <row r="73">
          <cell r="C73">
            <v>121</v>
          </cell>
          <cell r="G73">
            <v>31</v>
          </cell>
          <cell r="J73">
            <v>0</v>
          </cell>
          <cell r="K73">
            <v>0</v>
          </cell>
          <cell r="Q73">
            <v>0</v>
          </cell>
          <cell r="AB73">
            <v>0</v>
          </cell>
          <cell r="AG73">
            <v>0</v>
          </cell>
          <cell r="AI73">
            <v>0</v>
          </cell>
        </row>
        <row r="74">
          <cell r="C74">
            <v>121</v>
          </cell>
          <cell r="G74">
            <v>31</v>
          </cell>
          <cell r="J74">
            <v>0</v>
          </cell>
          <cell r="K74">
            <v>0</v>
          </cell>
          <cell r="Q74">
            <v>0</v>
          </cell>
          <cell r="AB74">
            <v>0</v>
          </cell>
          <cell r="AG74">
            <v>0</v>
          </cell>
          <cell r="AI74">
            <v>0</v>
          </cell>
        </row>
        <row r="75">
          <cell r="C75">
            <v>121</v>
          </cell>
          <cell r="G75">
            <v>31</v>
          </cell>
          <cell r="J75">
            <v>0</v>
          </cell>
          <cell r="K75">
            <v>0</v>
          </cell>
          <cell r="Q75">
            <v>0</v>
          </cell>
          <cell r="AB75">
            <v>0</v>
          </cell>
          <cell r="AG75">
            <v>0</v>
          </cell>
          <cell r="AI75">
            <v>0</v>
          </cell>
        </row>
        <row r="76">
          <cell r="C76">
            <v>121</v>
          </cell>
          <cell r="G76">
            <v>31</v>
          </cell>
          <cell r="J76">
            <v>0</v>
          </cell>
          <cell r="K76">
            <v>0</v>
          </cell>
          <cell r="Q76">
            <v>0</v>
          </cell>
          <cell r="AB76">
            <v>0</v>
          </cell>
          <cell r="AG76">
            <v>0</v>
          </cell>
          <cell r="AI76">
            <v>0</v>
          </cell>
        </row>
        <row r="77">
          <cell r="C77">
            <v>121</v>
          </cell>
          <cell r="G77">
            <v>31</v>
          </cell>
          <cell r="J77">
            <v>0</v>
          </cell>
          <cell r="K77">
            <v>0</v>
          </cell>
          <cell r="Q77">
            <v>0</v>
          </cell>
          <cell r="AB77">
            <v>0</v>
          </cell>
          <cell r="AG77">
            <v>0</v>
          </cell>
          <cell r="AI77">
            <v>0</v>
          </cell>
        </row>
        <row r="78">
          <cell r="C78">
            <v>121</v>
          </cell>
          <cell r="G78">
            <v>31</v>
          </cell>
          <cell r="J78">
            <v>0</v>
          </cell>
          <cell r="K78">
            <v>0</v>
          </cell>
          <cell r="Q78">
            <v>100000</v>
          </cell>
          <cell r="AB78">
            <v>120000</v>
          </cell>
          <cell r="AG78">
            <v>0</v>
          </cell>
          <cell r="AI78">
            <v>122000</v>
          </cell>
        </row>
        <row r="79">
          <cell r="C79">
            <v>121</v>
          </cell>
          <cell r="G79">
            <v>31</v>
          </cell>
          <cell r="J79">
            <v>0</v>
          </cell>
          <cell r="K79">
            <v>0</v>
          </cell>
          <cell r="Q79">
            <v>0</v>
          </cell>
          <cell r="AB79">
            <v>0</v>
          </cell>
          <cell r="AG79">
            <v>0</v>
          </cell>
          <cell r="AI79">
            <v>0</v>
          </cell>
        </row>
        <row r="80">
          <cell r="C80">
            <v>121</v>
          </cell>
          <cell r="G80">
            <v>31</v>
          </cell>
          <cell r="J80">
            <v>0</v>
          </cell>
          <cell r="K80">
            <v>0</v>
          </cell>
          <cell r="Q80">
            <v>3000</v>
          </cell>
          <cell r="AB80">
            <v>0</v>
          </cell>
          <cell r="AG80">
            <v>0</v>
          </cell>
          <cell r="AI80">
            <v>0</v>
          </cell>
        </row>
        <row r="81">
          <cell r="C81">
            <v>121</v>
          </cell>
          <cell r="G81">
            <v>31</v>
          </cell>
          <cell r="J81">
            <v>0</v>
          </cell>
          <cell r="K81">
            <v>0</v>
          </cell>
          <cell r="Q81">
            <v>25000</v>
          </cell>
          <cell r="AB81">
            <v>26000</v>
          </cell>
          <cell r="AG81">
            <v>0</v>
          </cell>
          <cell r="AI81">
            <v>27000</v>
          </cell>
        </row>
        <row r="82">
          <cell r="C82">
            <v>121</v>
          </cell>
          <cell r="G82">
            <v>31</v>
          </cell>
          <cell r="J82">
            <v>0</v>
          </cell>
          <cell r="K82">
            <v>0</v>
          </cell>
          <cell r="Q82">
            <v>0</v>
          </cell>
          <cell r="AB82">
            <v>0</v>
          </cell>
          <cell r="AG82">
            <v>0</v>
          </cell>
          <cell r="AI82">
            <v>0</v>
          </cell>
        </row>
        <row r="83">
          <cell r="C83">
            <v>121</v>
          </cell>
          <cell r="G83">
            <v>31</v>
          </cell>
          <cell r="J83">
            <v>0</v>
          </cell>
          <cell r="K83">
            <v>0</v>
          </cell>
          <cell r="Q83">
            <v>21000</v>
          </cell>
          <cell r="AB83">
            <v>0</v>
          </cell>
          <cell r="AG83">
            <v>0</v>
          </cell>
          <cell r="AI83">
            <v>0</v>
          </cell>
        </row>
        <row r="84">
          <cell r="C84">
            <v>121</v>
          </cell>
          <cell r="G84">
            <v>31</v>
          </cell>
          <cell r="J84">
            <v>0</v>
          </cell>
          <cell r="K84">
            <v>0</v>
          </cell>
          <cell r="Q84">
            <v>1650000</v>
          </cell>
          <cell r="AB84">
            <v>1647000</v>
          </cell>
          <cell r="AG84">
            <v>0</v>
          </cell>
          <cell r="AI84">
            <v>1680000</v>
          </cell>
        </row>
        <row r="85">
          <cell r="C85">
            <v>121</v>
          </cell>
          <cell r="G85">
            <v>31</v>
          </cell>
          <cell r="J85">
            <v>0</v>
          </cell>
          <cell r="K85">
            <v>0</v>
          </cell>
          <cell r="Q85">
            <v>320000</v>
          </cell>
          <cell r="AB85">
            <v>294000</v>
          </cell>
          <cell r="AG85">
            <v>0</v>
          </cell>
          <cell r="AI85">
            <v>300000</v>
          </cell>
        </row>
        <row r="86">
          <cell r="C86">
            <v>121</v>
          </cell>
          <cell r="G86">
            <v>31</v>
          </cell>
          <cell r="J86">
            <v>0</v>
          </cell>
          <cell r="K86">
            <v>0</v>
          </cell>
          <cell r="Q86">
            <v>450000</v>
          </cell>
          <cell r="AB86">
            <v>380000</v>
          </cell>
          <cell r="AG86">
            <v>0</v>
          </cell>
          <cell r="AI86">
            <v>388000</v>
          </cell>
        </row>
        <row r="87">
          <cell r="C87">
            <v>121</v>
          </cell>
          <cell r="G87">
            <v>31</v>
          </cell>
          <cell r="J87">
            <v>0</v>
          </cell>
          <cell r="K87">
            <v>0</v>
          </cell>
          <cell r="Q87">
            <v>6000</v>
          </cell>
          <cell r="AB87">
            <v>6000</v>
          </cell>
          <cell r="AG87">
            <v>0</v>
          </cell>
          <cell r="AI87">
            <v>6000</v>
          </cell>
        </row>
        <row r="88">
          <cell r="C88">
            <v>121</v>
          </cell>
          <cell r="G88">
            <v>31</v>
          </cell>
          <cell r="J88">
            <v>0</v>
          </cell>
          <cell r="K88">
            <v>0</v>
          </cell>
          <cell r="Q88">
            <v>0</v>
          </cell>
          <cell r="AB88">
            <v>254000</v>
          </cell>
          <cell r="AG88">
            <v>0</v>
          </cell>
          <cell r="AI88">
            <v>259000</v>
          </cell>
        </row>
        <row r="89">
          <cell r="C89">
            <v>121</v>
          </cell>
          <cell r="G89">
            <v>31</v>
          </cell>
          <cell r="J89">
            <v>0</v>
          </cell>
          <cell r="K89">
            <v>0</v>
          </cell>
          <cell r="Q89">
            <v>3000</v>
          </cell>
          <cell r="AB89">
            <v>0</v>
          </cell>
          <cell r="AG89">
            <v>0</v>
          </cell>
          <cell r="AI89">
            <v>0</v>
          </cell>
        </row>
        <row r="90">
          <cell r="C90">
            <v>121</v>
          </cell>
          <cell r="G90">
            <v>31</v>
          </cell>
          <cell r="J90">
            <v>0</v>
          </cell>
          <cell r="K90">
            <v>0</v>
          </cell>
          <cell r="Q90">
            <v>55000</v>
          </cell>
          <cell r="AB90">
            <v>27000</v>
          </cell>
          <cell r="AG90">
            <v>0</v>
          </cell>
          <cell r="AI90">
            <v>28000</v>
          </cell>
        </row>
        <row r="91">
          <cell r="C91">
            <v>121</v>
          </cell>
          <cell r="G91">
            <v>31</v>
          </cell>
          <cell r="J91">
            <v>0</v>
          </cell>
          <cell r="K91">
            <v>0</v>
          </cell>
          <cell r="Q91">
            <v>3000</v>
          </cell>
          <cell r="AB91">
            <v>0</v>
          </cell>
          <cell r="AG91">
            <v>0</v>
          </cell>
          <cell r="AI91">
            <v>0</v>
          </cell>
        </row>
        <row r="92">
          <cell r="C92">
            <v>121</v>
          </cell>
          <cell r="G92">
            <v>31</v>
          </cell>
          <cell r="J92">
            <v>0</v>
          </cell>
          <cell r="K92">
            <v>0</v>
          </cell>
          <cell r="Q92">
            <v>0</v>
          </cell>
          <cell r="AB92">
            <v>0</v>
          </cell>
          <cell r="AG92">
            <v>0</v>
          </cell>
          <cell r="AI92">
            <v>0</v>
          </cell>
        </row>
        <row r="93">
          <cell r="C93">
            <v>121</v>
          </cell>
          <cell r="G93">
            <v>31</v>
          </cell>
          <cell r="J93">
            <v>0</v>
          </cell>
          <cell r="K93">
            <v>0</v>
          </cell>
          <cell r="Q93">
            <v>0</v>
          </cell>
          <cell r="AB93">
            <v>0</v>
          </cell>
          <cell r="AG93">
            <v>0</v>
          </cell>
          <cell r="AI93">
            <v>0</v>
          </cell>
        </row>
        <row r="94">
          <cell r="C94">
            <v>121</v>
          </cell>
          <cell r="G94">
            <v>31</v>
          </cell>
          <cell r="J94">
            <v>0</v>
          </cell>
          <cell r="K94">
            <v>0</v>
          </cell>
          <cell r="Q94">
            <v>0</v>
          </cell>
          <cell r="AB94">
            <v>0</v>
          </cell>
          <cell r="AG94">
            <v>0</v>
          </cell>
          <cell r="AI94">
            <v>0</v>
          </cell>
        </row>
        <row r="95">
          <cell r="C95">
            <v>121</v>
          </cell>
          <cell r="G95">
            <v>31</v>
          </cell>
          <cell r="J95">
            <v>0</v>
          </cell>
          <cell r="K95">
            <v>0</v>
          </cell>
          <cell r="Q95">
            <v>0</v>
          </cell>
          <cell r="AB95">
            <v>0</v>
          </cell>
          <cell r="AG95">
            <v>0</v>
          </cell>
          <cell r="AI95">
            <v>0</v>
          </cell>
        </row>
        <row r="96">
          <cell r="C96">
            <v>121</v>
          </cell>
          <cell r="G96">
            <v>31</v>
          </cell>
          <cell r="J96">
            <v>0</v>
          </cell>
          <cell r="K96">
            <v>0</v>
          </cell>
          <cell r="Q96">
            <v>0</v>
          </cell>
          <cell r="AB96">
            <v>0</v>
          </cell>
          <cell r="AG96">
            <v>0</v>
          </cell>
          <cell r="AI96">
            <v>0</v>
          </cell>
        </row>
        <row r="97">
          <cell r="C97">
            <v>121</v>
          </cell>
          <cell r="G97">
            <v>31</v>
          </cell>
          <cell r="J97">
            <v>0</v>
          </cell>
          <cell r="K97">
            <v>0</v>
          </cell>
          <cell r="Q97">
            <v>0</v>
          </cell>
          <cell r="AB97">
            <v>0</v>
          </cell>
          <cell r="AG97">
            <v>0</v>
          </cell>
          <cell r="AI97">
            <v>0</v>
          </cell>
        </row>
        <row r="98">
          <cell r="C98">
            <v>121</v>
          </cell>
          <cell r="G98">
            <v>31</v>
          </cell>
          <cell r="J98">
            <v>0</v>
          </cell>
          <cell r="K98">
            <v>0</v>
          </cell>
          <cell r="Q98">
            <v>0</v>
          </cell>
          <cell r="AB98">
            <v>0</v>
          </cell>
          <cell r="AG98">
            <v>0</v>
          </cell>
          <cell r="AI98">
            <v>0</v>
          </cell>
        </row>
        <row r="99">
          <cell r="C99">
            <v>121</v>
          </cell>
          <cell r="G99">
            <v>31</v>
          </cell>
          <cell r="J99">
            <v>0</v>
          </cell>
          <cell r="K99">
            <v>0</v>
          </cell>
          <cell r="Q99">
            <v>0</v>
          </cell>
          <cell r="AB99">
            <v>0</v>
          </cell>
          <cell r="AG99">
            <v>0</v>
          </cell>
          <cell r="AI99">
            <v>0</v>
          </cell>
        </row>
        <row r="100">
          <cell r="C100">
            <v>121</v>
          </cell>
          <cell r="G100">
            <v>31</v>
          </cell>
          <cell r="J100">
            <v>0</v>
          </cell>
          <cell r="K100">
            <v>0</v>
          </cell>
          <cell r="Q100">
            <v>0</v>
          </cell>
          <cell r="AB100">
            <v>0</v>
          </cell>
          <cell r="AG100">
            <v>0</v>
          </cell>
          <cell r="AI100">
            <v>0</v>
          </cell>
        </row>
        <row r="101">
          <cell r="C101">
            <v>121</v>
          </cell>
          <cell r="G101">
            <v>31</v>
          </cell>
          <cell r="J101">
            <v>0</v>
          </cell>
          <cell r="K101">
            <v>0</v>
          </cell>
          <cell r="Q101">
            <v>0</v>
          </cell>
          <cell r="AB101">
            <v>0</v>
          </cell>
          <cell r="AG101">
            <v>0</v>
          </cell>
          <cell r="AI101">
            <v>0</v>
          </cell>
        </row>
        <row r="102">
          <cell r="C102">
            <v>113</v>
          </cell>
          <cell r="G102">
            <v>31</v>
          </cell>
          <cell r="J102">
            <v>31</v>
          </cell>
          <cell r="K102">
            <v>0</v>
          </cell>
          <cell r="Q102">
            <v>150000</v>
          </cell>
          <cell r="AB102">
            <v>0</v>
          </cell>
          <cell r="AG102">
            <v>0</v>
          </cell>
          <cell r="AI102">
            <v>0</v>
          </cell>
        </row>
        <row r="103">
          <cell r="C103">
            <v>113</v>
          </cell>
          <cell r="G103">
            <v>31</v>
          </cell>
          <cell r="J103">
            <v>31</v>
          </cell>
          <cell r="K103">
            <v>0</v>
          </cell>
          <cell r="Q103">
            <v>0</v>
          </cell>
          <cell r="AB103">
            <v>0</v>
          </cell>
          <cell r="AG103">
            <v>0</v>
          </cell>
          <cell r="AI103">
            <v>0</v>
          </cell>
        </row>
        <row r="104">
          <cell r="C104">
            <v>121</v>
          </cell>
          <cell r="G104">
            <v>31</v>
          </cell>
          <cell r="J104">
            <v>0</v>
          </cell>
          <cell r="K104">
            <v>0</v>
          </cell>
          <cell r="Q104">
            <v>0</v>
          </cell>
          <cell r="AB104">
            <v>0</v>
          </cell>
          <cell r="AG104">
            <v>0</v>
          </cell>
          <cell r="AI104">
            <v>0</v>
          </cell>
        </row>
        <row r="105">
          <cell r="C105">
            <v>121</v>
          </cell>
          <cell r="G105">
            <v>31</v>
          </cell>
          <cell r="J105">
            <v>0</v>
          </cell>
          <cell r="K105">
            <v>0</v>
          </cell>
          <cell r="Q105">
            <v>0</v>
          </cell>
          <cell r="AB105">
            <v>0</v>
          </cell>
          <cell r="AG105">
            <v>0</v>
          </cell>
          <cell r="AI105">
            <v>0</v>
          </cell>
        </row>
        <row r="106">
          <cell r="C106">
            <v>121</v>
          </cell>
          <cell r="G106">
            <v>31</v>
          </cell>
          <cell r="J106">
            <v>0</v>
          </cell>
          <cell r="K106">
            <v>0</v>
          </cell>
          <cell r="Q106">
            <v>163000</v>
          </cell>
          <cell r="AB106">
            <v>172000</v>
          </cell>
          <cell r="AG106">
            <v>0</v>
          </cell>
          <cell r="AI106">
            <v>175000</v>
          </cell>
        </row>
        <row r="107">
          <cell r="C107">
            <v>121</v>
          </cell>
          <cell r="G107">
            <v>31</v>
          </cell>
          <cell r="J107">
            <v>0</v>
          </cell>
          <cell r="K107">
            <v>0</v>
          </cell>
          <cell r="Q107">
            <v>330000</v>
          </cell>
          <cell r="AB107">
            <v>312000</v>
          </cell>
          <cell r="AG107">
            <v>0</v>
          </cell>
          <cell r="AI107">
            <v>318000</v>
          </cell>
        </row>
        <row r="108">
          <cell r="C108">
            <v>121</v>
          </cell>
          <cell r="G108">
            <v>31</v>
          </cell>
          <cell r="J108">
            <v>0</v>
          </cell>
          <cell r="K108">
            <v>0</v>
          </cell>
          <cell r="Q108">
            <v>450000</v>
          </cell>
          <cell r="AB108">
            <v>642000</v>
          </cell>
          <cell r="AG108">
            <v>0</v>
          </cell>
          <cell r="AI108">
            <v>655000</v>
          </cell>
        </row>
        <row r="109">
          <cell r="C109">
            <v>121</v>
          </cell>
          <cell r="G109">
            <v>31</v>
          </cell>
          <cell r="J109">
            <v>0</v>
          </cell>
          <cell r="K109">
            <v>0</v>
          </cell>
          <cell r="Q109">
            <v>0</v>
          </cell>
          <cell r="AB109">
            <v>0</v>
          </cell>
          <cell r="AG109">
            <v>0</v>
          </cell>
          <cell r="AI109">
            <v>0</v>
          </cell>
        </row>
        <row r="110">
          <cell r="C110">
            <v>113</v>
          </cell>
          <cell r="G110">
            <v>31</v>
          </cell>
          <cell r="J110">
            <v>31</v>
          </cell>
          <cell r="K110">
            <v>0</v>
          </cell>
          <cell r="Q110">
            <v>0</v>
          </cell>
          <cell r="AB110">
            <v>0</v>
          </cell>
          <cell r="AG110">
            <v>0</v>
          </cell>
          <cell r="AI110">
            <v>0</v>
          </cell>
        </row>
        <row r="111">
          <cell r="C111">
            <v>121</v>
          </cell>
          <cell r="G111">
            <v>31</v>
          </cell>
          <cell r="J111">
            <v>0</v>
          </cell>
          <cell r="K111">
            <v>0</v>
          </cell>
          <cell r="Q111">
            <v>48000</v>
          </cell>
          <cell r="AB111">
            <v>0</v>
          </cell>
          <cell r="AG111">
            <v>0</v>
          </cell>
          <cell r="AI111">
            <v>0</v>
          </cell>
        </row>
        <row r="112">
          <cell r="C112">
            <v>121</v>
          </cell>
          <cell r="G112">
            <v>31</v>
          </cell>
          <cell r="J112">
            <v>0</v>
          </cell>
          <cell r="K112">
            <v>0</v>
          </cell>
          <cell r="Q112">
            <v>652000</v>
          </cell>
          <cell r="AB112">
            <v>466000</v>
          </cell>
          <cell r="AG112">
            <v>0</v>
          </cell>
          <cell r="AI112">
            <v>480000</v>
          </cell>
        </row>
        <row r="113">
          <cell r="C113">
            <v>121</v>
          </cell>
          <cell r="G113">
            <v>31</v>
          </cell>
          <cell r="J113">
            <v>0</v>
          </cell>
          <cell r="K113">
            <v>0</v>
          </cell>
          <cell r="Q113">
            <v>0</v>
          </cell>
          <cell r="AB113">
            <v>0</v>
          </cell>
          <cell r="AG113">
            <v>0</v>
          </cell>
          <cell r="AI113">
            <v>0</v>
          </cell>
        </row>
        <row r="114">
          <cell r="C114">
            <v>121</v>
          </cell>
          <cell r="G114">
            <v>31</v>
          </cell>
          <cell r="J114">
            <v>0</v>
          </cell>
          <cell r="K114">
            <v>0</v>
          </cell>
          <cell r="Q114">
            <v>2270000</v>
          </cell>
          <cell r="AB114">
            <v>2124000</v>
          </cell>
          <cell r="AG114">
            <v>0</v>
          </cell>
          <cell r="AI114">
            <v>2166000</v>
          </cell>
        </row>
        <row r="115">
          <cell r="C115">
            <v>121</v>
          </cell>
          <cell r="G115">
            <v>31</v>
          </cell>
          <cell r="J115">
            <v>0</v>
          </cell>
          <cell r="K115">
            <v>0</v>
          </cell>
          <cell r="Q115">
            <v>5000</v>
          </cell>
          <cell r="AB115">
            <v>0</v>
          </cell>
          <cell r="AG115">
            <v>0</v>
          </cell>
          <cell r="AI115">
            <v>0</v>
          </cell>
        </row>
        <row r="116">
          <cell r="C116">
            <v>121</v>
          </cell>
          <cell r="G116">
            <v>31</v>
          </cell>
          <cell r="AB116">
            <v>0</v>
          </cell>
        </row>
        <row r="117">
          <cell r="C117">
            <v>121</v>
          </cell>
          <cell r="G117">
            <v>31</v>
          </cell>
          <cell r="J117">
            <v>0</v>
          </cell>
          <cell r="K117">
            <v>0</v>
          </cell>
          <cell r="Q117">
            <v>20000</v>
          </cell>
          <cell r="AB117">
            <v>606000</v>
          </cell>
          <cell r="AG117">
            <v>0</v>
          </cell>
          <cell r="AI117">
            <v>618000</v>
          </cell>
        </row>
        <row r="118">
          <cell r="C118">
            <v>113</v>
          </cell>
          <cell r="G118">
            <v>31</v>
          </cell>
          <cell r="J118">
            <v>31</v>
          </cell>
          <cell r="K118">
            <v>0</v>
          </cell>
          <cell r="Q118">
            <v>0</v>
          </cell>
          <cell r="AB118">
            <v>0</v>
          </cell>
          <cell r="AG118">
            <v>0</v>
          </cell>
          <cell r="AI118">
            <v>0</v>
          </cell>
        </row>
        <row r="119">
          <cell r="C119">
            <v>113</v>
          </cell>
          <cell r="G119">
            <v>31</v>
          </cell>
          <cell r="J119">
            <v>31</v>
          </cell>
          <cell r="K119">
            <v>0</v>
          </cell>
          <cell r="Q119">
            <v>0</v>
          </cell>
          <cell r="AB119">
            <v>0</v>
          </cell>
          <cell r="AG119">
            <v>0</v>
          </cell>
          <cell r="AI119">
            <v>0</v>
          </cell>
        </row>
        <row r="120">
          <cell r="C120">
            <v>121</v>
          </cell>
          <cell r="G120">
            <v>31</v>
          </cell>
          <cell r="J120">
            <v>0</v>
          </cell>
          <cell r="K120">
            <v>0</v>
          </cell>
          <cell r="Q120">
            <v>9450000</v>
          </cell>
          <cell r="AB120">
            <v>10612000</v>
          </cell>
          <cell r="AG120">
            <v>0</v>
          </cell>
          <cell r="AI120">
            <v>10894000</v>
          </cell>
        </row>
        <row r="121">
          <cell r="C121">
            <v>121</v>
          </cell>
          <cell r="G121">
            <v>31</v>
          </cell>
          <cell r="J121">
            <v>0</v>
          </cell>
          <cell r="K121">
            <v>0</v>
          </cell>
          <cell r="Q121">
            <v>694000</v>
          </cell>
          <cell r="AB121">
            <v>869000</v>
          </cell>
          <cell r="AG121">
            <v>0</v>
          </cell>
          <cell r="AI121">
            <v>886000</v>
          </cell>
        </row>
        <row r="122">
          <cell r="C122">
            <v>121</v>
          </cell>
          <cell r="G122">
            <v>31</v>
          </cell>
          <cell r="J122">
            <v>0</v>
          </cell>
          <cell r="K122">
            <v>0</v>
          </cell>
          <cell r="Q122">
            <v>5000</v>
          </cell>
          <cell r="AB122">
            <v>5000</v>
          </cell>
          <cell r="AG122">
            <v>0</v>
          </cell>
          <cell r="AI122">
            <v>5000</v>
          </cell>
        </row>
        <row r="123">
          <cell r="C123">
            <v>121</v>
          </cell>
          <cell r="G123">
            <v>31</v>
          </cell>
          <cell r="J123">
            <v>0</v>
          </cell>
          <cell r="K123">
            <v>0</v>
          </cell>
          <cell r="Q123">
            <v>6000</v>
          </cell>
          <cell r="AB123">
            <v>6000</v>
          </cell>
          <cell r="AG123">
            <v>0</v>
          </cell>
          <cell r="AI123">
            <v>6000</v>
          </cell>
        </row>
        <row r="124">
          <cell r="C124">
            <v>121</v>
          </cell>
          <cell r="G124">
            <v>31</v>
          </cell>
          <cell r="J124">
            <v>0</v>
          </cell>
          <cell r="K124">
            <v>0</v>
          </cell>
          <cell r="Q124">
            <v>220000</v>
          </cell>
          <cell r="AB124">
            <v>228000</v>
          </cell>
          <cell r="AG124">
            <v>0</v>
          </cell>
          <cell r="AI124">
            <v>233000</v>
          </cell>
        </row>
        <row r="125">
          <cell r="C125">
            <v>121</v>
          </cell>
          <cell r="G125">
            <v>31</v>
          </cell>
          <cell r="J125">
            <v>0</v>
          </cell>
          <cell r="K125">
            <v>0</v>
          </cell>
          <cell r="Q125">
            <v>280000</v>
          </cell>
          <cell r="AB125">
            <v>313000</v>
          </cell>
          <cell r="AG125">
            <v>0</v>
          </cell>
          <cell r="AI125">
            <v>319000</v>
          </cell>
        </row>
        <row r="126">
          <cell r="C126">
            <v>121</v>
          </cell>
          <cell r="G126">
            <v>31</v>
          </cell>
          <cell r="J126">
            <v>0</v>
          </cell>
          <cell r="K126">
            <v>0</v>
          </cell>
          <cell r="Q126">
            <v>530000</v>
          </cell>
          <cell r="AB126">
            <v>602000</v>
          </cell>
          <cell r="AG126">
            <v>0</v>
          </cell>
          <cell r="AI126">
            <v>614000</v>
          </cell>
        </row>
        <row r="127">
          <cell r="C127">
            <v>121</v>
          </cell>
          <cell r="G127">
            <v>31</v>
          </cell>
          <cell r="J127">
            <v>0</v>
          </cell>
          <cell r="K127">
            <v>0</v>
          </cell>
          <cell r="Q127">
            <v>10000</v>
          </cell>
          <cell r="AB127">
            <v>10000</v>
          </cell>
          <cell r="AG127">
            <v>0</v>
          </cell>
          <cell r="AI127">
            <v>10000</v>
          </cell>
        </row>
        <row r="128">
          <cell r="C128">
            <v>121</v>
          </cell>
          <cell r="G128">
            <v>31</v>
          </cell>
          <cell r="J128">
            <v>0</v>
          </cell>
          <cell r="K128">
            <v>0</v>
          </cell>
          <cell r="Q128">
            <v>7000</v>
          </cell>
          <cell r="AB128">
            <v>9000</v>
          </cell>
          <cell r="AG128">
            <v>0</v>
          </cell>
          <cell r="AI128">
            <v>9000</v>
          </cell>
        </row>
        <row r="129">
          <cell r="C129">
            <v>121</v>
          </cell>
          <cell r="G129">
            <v>31</v>
          </cell>
          <cell r="J129">
            <v>0</v>
          </cell>
          <cell r="K129">
            <v>0</v>
          </cell>
          <cell r="Q129">
            <v>21000</v>
          </cell>
          <cell r="AB129">
            <v>50000</v>
          </cell>
          <cell r="AG129">
            <v>0</v>
          </cell>
          <cell r="AI129">
            <v>51000</v>
          </cell>
        </row>
        <row r="130">
          <cell r="C130">
            <v>121</v>
          </cell>
          <cell r="G130">
            <v>31</v>
          </cell>
          <cell r="J130">
            <v>0</v>
          </cell>
          <cell r="K130">
            <v>0</v>
          </cell>
          <cell r="Q130">
            <v>18000</v>
          </cell>
          <cell r="AB130">
            <v>3000</v>
          </cell>
          <cell r="AG130">
            <v>0</v>
          </cell>
          <cell r="AI130">
            <v>3000</v>
          </cell>
        </row>
        <row r="131">
          <cell r="C131">
            <v>121</v>
          </cell>
          <cell r="G131">
            <v>31</v>
          </cell>
          <cell r="J131">
            <v>0</v>
          </cell>
          <cell r="K131">
            <v>0</v>
          </cell>
          <cell r="Q131">
            <v>0</v>
          </cell>
          <cell r="AB131">
            <v>0</v>
          </cell>
          <cell r="AG131">
            <v>0</v>
          </cell>
          <cell r="AI131">
            <v>0</v>
          </cell>
        </row>
        <row r="132">
          <cell r="C132">
            <v>121</v>
          </cell>
          <cell r="G132">
            <v>31</v>
          </cell>
          <cell r="J132">
            <v>0</v>
          </cell>
          <cell r="K132">
            <v>0</v>
          </cell>
          <cell r="Q132">
            <v>60000</v>
          </cell>
          <cell r="AB132">
            <v>45000</v>
          </cell>
          <cell r="AG132">
            <v>0</v>
          </cell>
          <cell r="AI132">
            <v>46000</v>
          </cell>
        </row>
        <row r="133">
          <cell r="C133">
            <v>121</v>
          </cell>
          <cell r="G133">
            <v>31</v>
          </cell>
          <cell r="J133">
            <v>0</v>
          </cell>
          <cell r="K133">
            <v>0</v>
          </cell>
          <cell r="Q133">
            <v>210000</v>
          </cell>
          <cell r="AB133">
            <v>196000</v>
          </cell>
          <cell r="AG133">
            <v>0</v>
          </cell>
          <cell r="AI133">
            <v>200000</v>
          </cell>
        </row>
        <row r="134">
          <cell r="C134">
            <v>121</v>
          </cell>
          <cell r="G134">
            <v>31</v>
          </cell>
          <cell r="J134">
            <v>0</v>
          </cell>
          <cell r="K134">
            <v>0</v>
          </cell>
          <cell r="Q134">
            <v>0</v>
          </cell>
          <cell r="AB134">
            <v>0</v>
          </cell>
          <cell r="AG134">
            <v>0</v>
          </cell>
          <cell r="AI134">
            <v>0</v>
          </cell>
        </row>
        <row r="135">
          <cell r="C135">
            <v>121</v>
          </cell>
          <cell r="G135">
            <v>31</v>
          </cell>
          <cell r="J135">
            <v>0</v>
          </cell>
          <cell r="K135">
            <v>0</v>
          </cell>
          <cell r="Q135">
            <v>0</v>
          </cell>
          <cell r="AB135">
            <v>0</v>
          </cell>
          <cell r="AG135">
            <v>0</v>
          </cell>
          <cell r="AI135">
            <v>0</v>
          </cell>
        </row>
        <row r="136">
          <cell r="C136">
            <v>121</v>
          </cell>
          <cell r="G136">
            <v>31</v>
          </cell>
          <cell r="J136">
            <v>0</v>
          </cell>
          <cell r="K136">
            <v>0</v>
          </cell>
          <cell r="Q136">
            <v>0</v>
          </cell>
          <cell r="AB136">
            <v>0</v>
          </cell>
          <cell r="AG136">
            <v>0</v>
          </cell>
          <cell r="AI136">
            <v>0</v>
          </cell>
        </row>
        <row r="137">
          <cell r="C137">
            <v>121</v>
          </cell>
          <cell r="G137">
            <v>31</v>
          </cell>
          <cell r="J137">
            <v>0</v>
          </cell>
          <cell r="K137">
            <v>0</v>
          </cell>
          <cell r="Q137">
            <v>27000</v>
          </cell>
          <cell r="AB137">
            <v>0</v>
          </cell>
          <cell r="AG137">
            <v>0</v>
          </cell>
          <cell r="AI137">
            <v>0</v>
          </cell>
        </row>
        <row r="138">
          <cell r="C138">
            <v>121</v>
          </cell>
          <cell r="G138">
            <v>31</v>
          </cell>
          <cell r="J138">
            <v>0</v>
          </cell>
          <cell r="K138">
            <v>0</v>
          </cell>
          <cell r="Q138">
            <v>0</v>
          </cell>
          <cell r="AB138">
            <v>0</v>
          </cell>
          <cell r="AG138">
            <v>0</v>
          </cell>
          <cell r="AI138">
            <v>0</v>
          </cell>
        </row>
        <row r="139">
          <cell r="C139">
            <v>121</v>
          </cell>
          <cell r="G139">
            <v>31</v>
          </cell>
          <cell r="J139">
            <v>0</v>
          </cell>
          <cell r="K139">
            <v>0</v>
          </cell>
          <cell r="Q139">
            <v>10000</v>
          </cell>
          <cell r="AB139">
            <v>0</v>
          </cell>
          <cell r="AG139">
            <v>0</v>
          </cell>
          <cell r="AI139">
            <v>0</v>
          </cell>
        </row>
        <row r="140">
          <cell r="C140">
            <v>121</v>
          </cell>
          <cell r="G140">
            <v>31</v>
          </cell>
          <cell r="J140">
            <v>0</v>
          </cell>
          <cell r="K140">
            <v>0</v>
          </cell>
          <cell r="Q140">
            <v>0</v>
          </cell>
          <cell r="AB140">
            <v>0</v>
          </cell>
          <cell r="AG140">
            <v>0</v>
          </cell>
          <cell r="AI140">
            <v>0</v>
          </cell>
        </row>
        <row r="141">
          <cell r="C141">
            <v>121</v>
          </cell>
          <cell r="G141">
            <v>31</v>
          </cell>
          <cell r="J141">
            <v>0</v>
          </cell>
          <cell r="K141">
            <v>0</v>
          </cell>
          <cell r="Q141">
            <v>0</v>
          </cell>
          <cell r="AB141">
            <v>0</v>
          </cell>
          <cell r="AG141">
            <v>0</v>
          </cell>
          <cell r="AI141">
            <v>0</v>
          </cell>
        </row>
        <row r="142">
          <cell r="C142">
            <v>121</v>
          </cell>
          <cell r="G142">
            <v>31</v>
          </cell>
          <cell r="J142">
            <v>0</v>
          </cell>
          <cell r="K142">
            <v>0</v>
          </cell>
          <cell r="Q142">
            <v>0</v>
          </cell>
          <cell r="AB142">
            <v>0</v>
          </cell>
          <cell r="AG142">
            <v>0</v>
          </cell>
          <cell r="AI142">
            <v>0</v>
          </cell>
        </row>
        <row r="143">
          <cell r="C143">
            <v>121</v>
          </cell>
          <cell r="G143">
            <v>31</v>
          </cell>
          <cell r="J143">
            <v>0</v>
          </cell>
          <cell r="K143">
            <v>0</v>
          </cell>
          <cell r="Q143">
            <v>280000</v>
          </cell>
          <cell r="AB143">
            <v>244000</v>
          </cell>
          <cell r="AG143">
            <v>0</v>
          </cell>
          <cell r="AI143">
            <v>249000</v>
          </cell>
        </row>
        <row r="144">
          <cell r="C144">
            <v>121</v>
          </cell>
          <cell r="G144">
            <v>31</v>
          </cell>
          <cell r="J144">
            <v>0</v>
          </cell>
          <cell r="K144">
            <v>0</v>
          </cell>
          <cell r="Q144">
            <v>8000</v>
          </cell>
          <cell r="AB144">
            <v>8000</v>
          </cell>
          <cell r="AG144">
            <v>0</v>
          </cell>
          <cell r="AI144">
            <v>8000</v>
          </cell>
        </row>
        <row r="145">
          <cell r="C145">
            <v>121</v>
          </cell>
          <cell r="G145">
            <v>31</v>
          </cell>
          <cell r="J145">
            <v>0</v>
          </cell>
          <cell r="K145">
            <v>0</v>
          </cell>
          <cell r="Q145">
            <v>30000</v>
          </cell>
          <cell r="AB145">
            <v>53000</v>
          </cell>
          <cell r="AG145">
            <v>0</v>
          </cell>
          <cell r="AI145">
            <v>54000</v>
          </cell>
        </row>
        <row r="146">
          <cell r="C146">
            <v>121</v>
          </cell>
          <cell r="G146">
            <v>31</v>
          </cell>
          <cell r="J146">
            <v>0</v>
          </cell>
          <cell r="K146">
            <v>0</v>
          </cell>
          <cell r="Q146">
            <v>6000</v>
          </cell>
          <cell r="AB146">
            <v>6000</v>
          </cell>
          <cell r="AG146">
            <v>0</v>
          </cell>
          <cell r="AI146">
            <v>6000</v>
          </cell>
        </row>
        <row r="147">
          <cell r="C147">
            <v>121</v>
          </cell>
          <cell r="G147">
            <v>31</v>
          </cell>
          <cell r="J147">
            <v>0</v>
          </cell>
          <cell r="K147">
            <v>0</v>
          </cell>
          <cell r="Q147">
            <v>0</v>
          </cell>
          <cell r="AB147">
            <v>0</v>
          </cell>
          <cell r="AG147">
            <v>0</v>
          </cell>
          <cell r="AI147">
            <v>0</v>
          </cell>
        </row>
        <row r="148">
          <cell r="C148">
            <v>121</v>
          </cell>
          <cell r="G148">
            <v>31</v>
          </cell>
          <cell r="J148">
            <v>0</v>
          </cell>
          <cell r="K148">
            <v>0</v>
          </cell>
          <cell r="Q148">
            <v>2000</v>
          </cell>
          <cell r="AB148">
            <v>4000</v>
          </cell>
          <cell r="AG148">
            <v>0</v>
          </cell>
          <cell r="AI148">
            <v>4000</v>
          </cell>
        </row>
        <row r="149">
          <cell r="C149">
            <v>121</v>
          </cell>
          <cell r="G149">
            <v>31</v>
          </cell>
          <cell r="J149">
            <v>0</v>
          </cell>
          <cell r="K149">
            <v>0</v>
          </cell>
          <cell r="Q149">
            <v>0</v>
          </cell>
          <cell r="AB149">
            <v>0</v>
          </cell>
          <cell r="AG149">
            <v>0</v>
          </cell>
          <cell r="AI149">
            <v>0</v>
          </cell>
        </row>
        <row r="150">
          <cell r="C150">
            <v>121</v>
          </cell>
          <cell r="G150">
            <v>31</v>
          </cell>
          <cell r="J150">
            <v>0</v>
          </cell>
          <cell r="K150">
            <v>0</v>
          </cell>
          <cell r="Q150">
            <v>4650000</v>
          </cell>
          <cell r="AB150">
            <v>5694000</v>
          </cell>
          <cell r="AG150">
            <v>0</v>
          </cell>
          <cell r="AI150">
            <v>5808000</v>
          </cell>
        </row>
        <row r="151">
          <cell r="C151">
            <v>121</v>
          </cell>
          <cell r="G151">
            <v>31</v>
          </cell>
          <cell r="J151">
            <v>0</v>
          </cell>
          <cell r="K151">
            <v>0</v>
          </cell>
          <cell r="Q151">
            <v>0</v>
          </cell>
          <cell r="AB151">
            <v>0</v>
          </cell>
          <cell r="AG151">
            <v>0</v>
          </cell>
          <cell r="AI151">
            <v>0</v>
          </cell>
        </row>
        <row r="152">
          <cell r="C152">
            <v>121</v>
          </cell>
          <cell r="G152">
            <v>31</v>
          </cell>
          <cell r="J152">
            <v>0</v>
          </cell>
          <cell r="K152">
            <v>0</v>
          </cell>
          <cell r="Q152">
            <v>20000</v>
          </cell>
          <cell r="AB152">
            <v>0</v>
          </cell>
          <cell r="AG152">
            <v>0</v>
          </cell>
          <cell r="AI152">
            <v>0</v>
          </cell>
        </row>
        <row r="153">
          <cell r="C153">
            <v>121</v>
          </cell>
          <cell r="G153">
            <v>31</v>
          </cell>
          <cell r="J153">
            <v>0</v>
          </cell>
          <cell r="K153">
            <v>0</v>
          </cell>
          <cell r="Q153">
            <v>0</v>
          </cell>
          <cell r="AB153">
            <v>0</v>
          </cell>
          <cell r="AG153">
            <v>0</v>
          </cell>
          <cell r="AI153">
            <v>0</v>
          </cell>
        </row>
        <row r="154">
          <cell r="C154">
            <v>121</v>
          </cell>
          <cell r="G154">
            <v>31</v>
          </cell>
          <cell r="J154">
            <v>0</v>
          </cell>
          <cell r="K154">
            <v>0</v>
          </cell>
          <cell r="Q154">
            <v>25000</v>
          </cell>
          <cell r="AB154">
            <v>18000</v>
          </cell>
          <cell r="AG154">
            <v>0</v>
          </cell>
          <cell r="AI154">
            <v>18000</v>
          </cell>
        </row>
        <row r="155">
          <cell r="C155">
            <v>121</v>
          </cell>
          <cell r="G155">
            <v>31</v>
          </cell>
          <cell r="J155">
            <v>0</v>
          </cell>
          <cell r="K155">
            <v>0</v>
          </cell>
          <cell r="Q155">
            <v>0</v>
          </cell>
          <cell r="AB155">
            <v>0</v>
          </cell>
          <cell r="AG155">
            <v>0</v>
          </cell>
          <cell r="AI155">
            <v>0</v>
          </cell>
        </row>
        <row r="156">
          <cell r="C156">
            <v>121</v>
          </cell>
          <cell r="G156">
            <v>31</v>
          </cell>
          <cell r="J156">
            <v>0</v>
          </cell>
          <cell r="K156">
            <v>0</v>
          </cell>
          <cell r="Q156">
            <v>55000</v>
          </cell>
          <cell r="AB156">
            <v>64000</v>
          </cell>
          <cell r="AG156">
            <v>0</v>
          </cell>
          <cell r="AI156">
            <v>65000</v>
          </cell>
        </row>
        <row r="157">
          <cell r="C157">
            <v>121</v>
          </cell>
          <cell r="G157">
            <v>31</v>
          </cell>
          <cell r="J157">
            <v>0</v>
          </cell>
          <cell r="K157">
            <v>0</v>
          </cell>
          <cell r="Q157">
            <v>80000</v>
          </cell>
          <cell r="AB157">
            <v>71000</v>
          </cell>
          <cell r="AG157">
            <v>0</v>
          </cell>
          <cell r="AI157">
            <v>72000</v>
          </cell>
        </row>
        <row r="158">
          <cell r="C158">
            <v>121</v>
          </cell>
          <cell r="G158">
            <v>31</v>
          </cell>
          <cell r="J158">
            <v>0</v>
          </cell>
          <cell r="K158">
            <v>0</v>
          </cell>
          <cell r="Q158">
            <v>9000</v>
          </cell>
          <cell r="AB158">
            <v>6000</v>
          </cell>
          <cell r="AG158">
            <v>0</v>
          </cell>
          <cell r="AI158">
            <v>6000</v>
          </cell>
        </row>
        <row r="159">
          <cell r="C159">
            <v>121</v>
          </cell>
          <cell r="G159">
            <v>31</v>
          </cell>
          <cell r="J159">
            <v>0</v>
          </cell>
          <cell r="K159">
            <v>0</v>
          </cell>
          <cell r="Q159">
            <v>20000</v>
          </cell>
          <cell r="AB159">
            <v>17000</v>
          </cell>
          <cell r="AG159">
            <v>0</v>
          </cell>
          <cell r="AI159">
            <v>17000</v>
          </cell>
        </row>
        <row r="160">
          <cell r="C160">
            <v>121</v>
          </cell>
          <cell r="G160">
            <v>31</v>
          </cell>
          <cell r="J160">
            <v>0</v>
          </cell>
          <cell r="K160">
            <v>0</v>
          </cell>
          <cell r="Q160">
            <v>13000</v>
          </cell>
          <cell r="AB160">
            <v>0</v>
          </cell>
          <cell r="AG160">
            <v>0</v>
          </cell>
          <cell r="AI160">
            <v>0</v>
          </cell>
        </row>
        <row r="161">
          <cell r="C161">
            <v>121</v>
          </cell>
          <cell r="G161">
            <v>31</v>
          </cell>
          <cell r="J161">
            <v>0</v>
          </cell>
          <cell r="K161">
            <v>0</v>
          </cell>
          <cell r="Q161">
            <v>35000</v>
          </cell>
          <cell r="AB161">
            <v>48000</v>
          </cell>
          <cell r="AG161">
            <v>0</v>
          </cell>
          <cell r="AI161">
            <v>49000</v>
          </cell>
        </row>
        <row r="162">
          <cell r="C162">
            <v>121</v>
          </cell>
          <cell r="G162">
            <v>31</v>
          </cell>
          <cell r="J162">
            <v>0</v>
          </cell>
          <cell r="K162">
            <v>0</v>
          </cell>
          <cell r="Q162">
            <v>16000</v>
          </cell>
          <cell r="AB162">
            <v>0</v>
          </cell>
          <cell r="AG162">
            <v>0</v>
          </cell>
          <cell r="AI162">
            <v>0</v>
          </cell>
        </row>
        <row r="163">
          <cell r="C163">
            <v>121</v>
          </cell>
          <cell r="G163">
            <v>31</v>
          </cell>
          <cell r="J163">
            <v>0</v>
          </cell>
          <cell r="K163">
            <v>0</v>
          </cell>
          <cell r="Q163">
            <v>5000</v>
          </cell>
          <cell r="AB163">
            <v>0</v>
          </cell>
          <cell r="AG163">
            <v>0</v>
          </cell>
          <cell r="AI163">
            <v>0</v>
          </cell>
        </row>
        <row r="164">
          <cell r="C164">
            <v>121</v>
          </cell>
          <cell r="G164">
            <v>31</v>
          </cell>
          <cell r="J164">
            <v>0</v>
          </cell>
          <cell r="K164">
            <v>0</v>
          </cell>
          <cell r="Q164">
            <v>0</v>
          </cell>
          <cell r="AB164">
            <v>16000</v>
          </cell>
          <cell r="AG164">
            <v>0</v>
          </cell>
          <cell r="AI164">
            <v>16000</v>
          </cell>
        </row>
        <row r="165">
          <cell r="C165">
            <v>121</v>
          </cell>
          <cell r="G165">
            <v>31</v>
          </cell>
          <cell r="J165">
            <v>0</v>
          </cell>
          <cell r="K165">
            <v>0</v>
          </cell>
          <cell r="Q165">
            <v>0</v>
          </cell>
          <cell r="AB165">
            <v>15000</v>
          </cell>
          <cell r="AG165">
            <v>0</v>
          </cell>
          <cell r="AI165">
            <v>15000</v>
          </cell>
        </row>
        <row r="166">
          <cell r="C166">
            <v>121</v>
          </cell>
          <cell r="G166">
            <v>31</v>
          </cell>
          <cell r="J166">
            <v>0</v>
          </cell>
          <cell r="K166">
            <v>0</v>
          </cell>
          <cell r="Q166">
            <v>0</v>
          </cell>
          <cell r="AB166">
            <v>0</v>
          </cell>
          <cell r="AG166">
            <v>0</v>
          </cell>
          <cell r="AI166">
            <v>0</v>
          </cell>
        </row>
        <row r="167">
          <cell r="C167">
            <v>113</v>
          </cell>
          <cell r="G167">
            <v>31</v>
          </cell>
          <cell r="J167">
            <v>31</v>
          </cell>
          <cell r="K167">
            <v>0</v>
          </cell>
          <cell r="Q167">
            <v>0</v>
          </cell>
          <cell r="AB167">
            <v>0</v>
          </cell>
          <cell r="AG167">
            <v>0</v>
          </cell>
          <cell r="AI167">
            <v>0</v>
          </cell>
        </row>
        <row r="168">
          <cell r="C168">
            <v>121</v>
          </cell>
          <cell r="G168">
            <v>31</v>
          </cell>
          <cell r="J168">
            <v>0</v>
          </cell>
          <cell r="K168">
            <v>0</v>
          </cell>
          <cell r="Q168">
            <v>0</v>
          </cell>
          <cell r="AB168">
            <v>50000</v>
          </cell>
          <cell r="AG168">
            <v>0</v>
          </cell>
          <cell r="AI168">
            <v>51000</v>
          </cell>
        </row>
        <row r="169">
          <cell r="C169">
            <v>123</v>
          </cell>
          <cell r="G169">
            <v>31</v>
          </cell>
          <cell r="J169">
            <v>0</v>
          </cell>
          <cell r="K169">
            <v>0</v>
          </cell>
          <cell r="Q169">
            <v>480000</v>
          </cell>
          <cell r="AB169">
            <v>72000</v>
          </cell>
          <cell r="AG169">
            <v>0</v>
          </cell>
          <cell r="AI169">
            <v>73000</v>
          </cell>
        </row>
        <row r="170">
          <cell r="C170">
            <v>113</v>
          </cell>
          <cell r="G170">
            <v>31</v>
          </cell>
          <cell r="J170">
            <v>31</v>
          </cell>
          <cell r="K170">
            <v>0</v>
          </cell>
          <cell r="Q170">
            <v>0</v>
          </cell>
          <cell r="AB170">
            <v>0</v>
          </cell>
          <cell r="AG170">
            <v>0</v>
          </cell>
          <cell r="AI170">
            <v>0</v>
          </cell>
        </row>
        <row r="171">
          <cell r="C171">
            <v>121</v>
          </cell>
          <cell r="G171">
            <v>31</v>
          </cell>
          <cell r="J171">
            <v>0</v>
          </cell>
          <cell r="K171">
            <v>0</v>
          </cell>
          <cell r="Q171">
            <v>0</v>
          </cell>
          <cell r="AB171">
            <v>0</v>
          </cell>
          <cell r="AG171">
            <v>0</v>
          </cell>
          <cell r="AI171">
            <v>0</v>
          </cell>
        </row>
        <row r="172">
          <cell r="C172">
            <v>121</v>
          </cell>
          <cell r="G172">
            <v>31</v>
          </cell>
          <cell r="J172">
            <v>0</v>
          </cell>
          <cell r="K172">
            <v>0</v>
          </cell>
          <cell r="Q172">
            <v>750000</v>
          </cell>
          <cell r="AB172">
            <v>809000</v>
          </cell>
          <cell r="AG172">
            <v>0</v>
          </cell>
          <cell r="AI172">
            <v>825000</v>
          </cell>
        </row>
        <row r="173">
          <cell r="C173">
            <v>121</v>
          </cell>
          <cell r="G173">
            <v>31</v>
          </cell>
          <cell r="J173">
            <v>0</v>
          </cell>
          <cell r="K173">
            <v>0</v>
          </cell>
          <cell r="Q173">
            <v>25000</v>
          </cell>
          <cell r="AB173">
            <v>28000</v>
          </cell>
          <cell r="AG173">
            <v>0</v>
          </cell>
          <cell r="AI173">
            <v>29000</v>
          </cell>
        </row>
        <row r="174">
          <cell r="C174">
            <v>121</v>
          </cell>
          <cell r="G174">
            <v>31</v>
          </cell>
          <cell r="J174">
            <v>0</v>
          </cell>
          <cell r="K174">
            <v>0</v>
          </cell>
          <cell r="Q174">
            <v>0</v>
          </cell>
          <cell r="AB174">
            <v>0</v>
          </cell>
          <cell r="AG174">
            <v>0</v>
          </cell>
          <cell r="AI174">
            <v>0</v>
          </cell>
        </row>
        <row r="175">
          <cell r="C175">
            <v>113</v>
          </cell>
          <cell r="G175">
            <v>31</v>
          </cell>
          <cell r="J175">
            <v>31</v>
          </cell>
          <cell r="K175">
            <v>0</v>
          </cell>
          <cell r="Q175">
            <v>0</v>
          </cell>
          <cell r="AB175">
            <v>0</v>
          </cell>
          <cell r="AG175">
            <v>0</v>
          </cell>
          <cell r="AI175">
            <v>0</v>
          </cell>
        </row>
        <row r="176">
          <cell r="C176">
            <v>113</v>
          </cell>
          <cell r="G176">
            <v>31</v>
          </cell>
          <cell r="J176">
            <v>31</v>
          </cell>
          <cell r="K176">
            <v>0</v>
          </cell>
          <cell r="Q176">
            <v>0</v>
          </cell>
          <cell r="AB176">
            <v>0</v>
          </cell>
          <cell r="AG176">
            <v>0</v>
          </cell>
          <cell r="AI176">
            <v>0</v>
          </cell>
        </row>
        <row r="177">
          <cell r="C177">
            <v>121</v>
          </cell>
          <cell r="G177">
            <v>31</v>
          </cell>
          <cell r="J177">
            <v>0</v>
          </cell>
          <cell r="K177">
            <v>0</v>
          </cell>
          <cell r="Q177">
            <v>125000</v>
          </cell>
          <cell r="AB177">
            <v>131000</v>
          </cell>
          <cell r="AG177">
            <v>0</v>
          </cell>
          <cell r="AI177">
            <v>134000</v>
          </cell>
        </row>
        <row r="178">
          <cell r="C178">
            <v>121</v>
          </cell>
          <cell r="G178">
            <v>31</v>
          </cell>
          <cell r="J178">
            <v>0</v>
          </cell>
          <cell r="K178">
            <v>0</v>
          </cell>
          <cell r="Q178">
            <v>460000</v>
          </cell>
          <cell r="AB178">
            <v>49000</v>
          </cell>
          <cell r="AG178">
            <v>0</v>
          </cell>
          <cell r="AI178">
            <v>500000</v>
          </cell>
        </row>
        <row r="179">
          <cell r="C179">
            <v>121</v>
          </cell>
          <cell r="G179">
            <v>31</v>
          </cell>
          <cell r="J179">
            <v>0</v>
          </cell>
          <cell r="K179">
            <v>0</v>
          </cell>
          <cell r="Q179">
            <v>90000</v>
          </cell>
          <cell r="AB179">
            <v>165000</v>
          </cell>
          <cell r="AG179">
            <v>0</v>
          </cell>
          <cell r="AI179">
            <v>168000</v>
          </cell>
        </row>
        <row r="180">
          <cell r="C180">
            <v>121</v>
          </cell>
          <cell r="G180">
            <v>31</v>
          </cell>
          <cell r="J180">
            <v>0</v>
          </cell>
          <cell r="K180">
            <v>0</v>
          </cell>
          <cell r="Q180">
            <v>55000</v>
          </cell>
          <cell r="AB180">
            <v>73000</v>
          </cell>
          <cell r="AG180">
            <v>0</v>
          </cell>
          <cell r="AI180">
            <v>74000</v>
          </cell>
        </row>
        <row r="181">
          <cell r="C181">
            <v>121</v>
          </cell>
          <cell r="G181">
            <v>31</v>
          </cell>
          <cell r="J181">
            <v>0</v>
          </cell>
          <cell r="K181">
            <v>0</v>
          </cell>
          <cell r="Q181">
            <v>130000</v>
          </cell>
          <cell r="AB181">
            <v>151000</v>
          </cell>
          <cell r="AG181">
            <v>0</v>
          </cell>
          <cell r="AI181">
            <v>154000</v>
          </cell>
        </row>
        <row r="182">
          <cell r="C182">
            <v>121</v>
          </cell>
          <cell r="G182">
            <v>31</v>
          </cell>
          <cell r="J182">
            <v>0</v>
          </cell>
          <cell r="K182">
            <v>0</v>
          </cell>
          <cell r="Q182">
            <v>950000</v>
          </cell>
          <cell r="AB182">
            <v>725000</v>
          </cell>
          <cell r="AG182">
            <v>0</v>
          </cell>
          <cell r="AI182">
            <v>740000</v>
          </cell>
        </row>
        <row r="183">
          <cell r="C183">
            <v>113</v>
          </cell>
          <cell r="G183">
            <v>31</v>
          </cell>
          <cell r="J183">
            <v>31</v>
          </cell>
          <cell r="K183">
            <v>0</v>
          </cell>
          <cell r="Q183">
            <v>0</v>
          </cell>
          <cell r="AB183">
            <v>0</v>
          </cell>
          <cell r="AG183">
            <v>0</v>
          </cell>
          <cell r="AI183">
            <v>0</v>
          </cell>
        </row>
        <row r="184">
          <cell r="C184">
            <v>121</v>
          </cell>
          <cell r="G184">
            <v>31</v>
          </cell>
          <cell r="J184">
            <v>0</v>
          </cell>
          <cell r="K184">
            <v>0</v>
          </cell>
          <cell r="Q184">
            <v>11000</v>
          </cell>
          <cell r="AB184">
            <v>14000</v>
          </cell>
          <cell r="AG184">
            <v>0</v>
          </cell>
          <cell r="AI184">
            <v>14000</v>
          </cell>
        </row>
        <row r="185">
          <cell r="C185">
            <v>121</v>
          </cell>
          <cell r="G185">
            <v>31</v>
          </cell>
          <cell r="J185">
            <v>0</v>
          </cell>
          <cell r="K185">
            <v>0</v>
          </cell>
          <cell r="Q185">
            <v>270000</v>
          </cell>
          <cell r="AB185">
            <v>0</v>
          </cell>
          <cell r="AG185">
            <v>0</v>
          </cell>
          <cell r="AI185">
            <v>0</v>
          </cell>
        </row>
        <row r="186">
          <cell r="C186">
            <v>121</v>
          </cell>
          <cell r="G186">
            <v>31</v>
          </cell>
          <cell r="J186">
            <v>0</v>
          </cell>
          <cell r="K186">
            <v>0</v>
          </cell>
          <cell r="Q186">
            <v>120000</v>
          </cell>
          <cell r="AB186">
            <v>459000</v>
          </cell>
          <cell r="AG186">
            <v>0</v>
          </cell>
          <cell r="AI186">
            <v>468000</v>
          </cell>
        </row>
        <row r="187">
          <cell r="C187">
            <v>121</v>
          </cell>
          <cell r="G187">
            <v>31</v>
          </cell>
          <cell r="J187">
            <v>0</v>
          </cell>
          <cell r="K187">
            <v>0</v>
          </cell>
          <cell r="Q187">
            <v>0</v>
          </cell>
          <cell r="AB187">
            <v>0</v>
          </cell>
          <cell r="AG187">
            <v>0</v>
          </cell>
          <cell r="AI187">
            <v>0</v>
          </cell>
        </row>
        <row r="188">
          <cell r="C188">
            <v>121</v>
          </cell>
          <cell r="G188">
            <v>31</v>
          </cell>
          <cell r="J188">
            <v>0</v>
          </cell>
          <cell r="K188">
            <v>0</v>
          </cell>
          <cell r="Q188">
            <v>0</v>
          </cell>
          <cell r="AB188">
            <v>0</v>
          </cell>
          <cell r="AG188">
            <v>0</v>
          </cell>
          <cell r="AI188">
            <v>0</v>
          </cell>
        </row>
        <row r="189">
          <cell r="C189">
            <v>121</v>
          </cell>
          <cell r="G189">
            <v>31</v>
          </cell>
          <cell r="J189">
            <v>0</v>
          </cell>
          <cell r="K189">
            <v>0</v>
          </cell>
          <cell r="Q189">
            <v>1300000</v>
          </cell>
          <cell r="AB189">
            <v>1800000</v>
          </cell>
          <cell r="AG189">
            <v>0</v>
          </cell>
          <cell r="AI189">
            <v>1800000</v>
          </cell>
        </row>
        <row r="190">
          <cell r="C190">
            <v>121</v>
          </cell>
          <cell r="G190">
            <v>31</v>
          </cell>
          <cell r="J190">
            <v>0</v>
          </cell>
          <cell r="K190">
            <v>0</v>
          </cell>
          <cell r="Q190">
            <v>120000</v>
          </cell>
          <cell r="AB190">
            <v>156000</v>
          </cell>
          <cell r="AG190">
            <v>0</v>
          </cell>
          <cell r="AI190">
            <v>159000</v>
          </cell>
        </row>
        <row r="191">
          <cell r="C191">
            <v>123</v>
          </cell>
          <cell r="G191">
            <v>32</v>
          </cell>
          <cell r="J191">
            <v>0</v>
          </cell>
          <cell r="K191">
            <v>0</v>
          </cell>
          <cell r="Q191">
            <v>0</v>
          </cell>
          <cell r="AB191">
            <v>17000</v>
          </cell>
          <cell r="AG191">
            <v>0</v>
          </cell>
          <cell r="AI191">
            <v>17000</v>
          </cell>
        </row>
        <row r="192">
          <cell r="C192">
            <v>121</v>
          </cell>
          <cell r="G192">
            <v>32</v>
          </cell>
          <cell r="J192">
            <v>0</v>
          </cell>
          <cell r="K192">
            <v>0</v>
          </cell>
          <cell r="Q192">
            <v>0</v>
          </cell>
          <cell r="AB192">
            <v>51000</v>
          </cell>
          <cell r="AG192">
            <v>0</v>
          </cell>
          <cell r="AI192">
            <v>52000</v>
          </cell>
        </row>
        <row r="193">
          <cell r="C193">
            <v>115</v>
          </cell>
          <cell r="G193">
            <v>32</v>
          </cell>
          <cell r="J193">
            <v>32</v>
          </cell>
          <cell r="K193">
            <v>0</v>
          </cell>
          <cell r="Q193">
            <v>0</v>
          </cell>
          <cell r="AB193">
            <v>0</v>
          </cell>
          <cell r="AG193">
            <v>0</v>
          </cell>
          <cell r="AI193">
            <v>0</v>
          </cell>
        </row>
        <row r="194">
          <cell r="C194">
            <v>115</v>
          </cell>
          <cell r="G194">
            <v>32</v>
          </cell>
          <cell r="J194">
            <v>32</v>
          </cell>
          <cell r="K194">
            <v>0</v>
          </cell>
          <cell r="Q194">
            <v>78000</v>
          </cell>
          <cell r="AB194">
            <v>3000</v>
          </cell>
          <cell r="AG194">
            <v>0</v>
          </cell>
          <cell r="AI194">
            <v>3000</v>
          </cell>
        </row>
        <row r="195">
          <cell r="C195">
            <v>123</v>
          </cell>
          <cell r="G195">
            <v>32</v>
          </cell>
          <cell r="J195">
            <v>0</v>
          </cell>
          <cell r="K195">
            <v>0</v>
          </cell>
          <cell r="Q195">
            <v>100000</v>
          </cell>
          <cell r="AB195">
            <v>117000</v>
          </cell>
          <cell r="AG195">
            <v>0</v>
          </cell>
          <cell r="AI195">
            <v>119000</v>
          </cell>
        </row>
        <row r="196">
          <cell r="C196">
            <v>123</v>
          </cell>
          <cell r="G196">
            <v>32</v>
          </cell>
          <cell r="K196">
            <v>0</v>
          </cell>
          <cell r="AB196">
            <v>51000</v>
          </cell>
          <cell r="AG196">
            <v>0</v>
          </cell>
          <cell r="AI196">
            <v>52000</v>
          </cell>
        </row>
        <row r="197">
          <cell r="C197">
            <v>115</v>
          </cell>
          <cell r="G197">
            <v>32</v>
          </cell>
          <cell r="J197">
            <v>32</v>
          </cell>
          <cell r="K197">
            <v>0</v>
          </cell>
          <cell r="Q197">
            <v>60000</v>
          </cell>
          <cell r="AB197">
            <v>0</v>
          </cell>
          <cell r="AG197">
            <v>0</v>
          </cell>
          <cell r="AI197">
            <v>0</v>
          </cell>
        </row>
        <row r="198">
          <cell r="C198">
            <v>123</v>
          </cell>
          <cell r="G198">
            <v>32</v>
          </cell>
          <cell r="J198">
            <v>0</v>
          </cell>
          <cell r="K198">
            <v>0</v>
          </cell>
          <cell r="Q198">
            <v>115000</v>
          </cell>
          <cell r="AB198">
            <v>20000</v>
          </cell>
          <cell r="AG198">
            <v>0</v>
          </cell>
          <cell r="AI198">
            <v>20000</v>
          </cell>
        </row>
        <row r="199">
          <cell r="C199">
            <v>121</v>
          </cell>
          <cell r="G199">
            <v>32</v>
          </cell>
          <cell r="J199">
            <v>0</v>
          </cell>
          <cell r="K199">
            <v>0</v>
          </cell>
          <cell r="Q199">
            <v>0</v>
          </cell>
          <cell r="AB199">
            <v>0</v>
          </cell>
          <cell r="AG199">
            <v>0</v>
          </cell>
          <cell r="AI199">
            <v>0</v>
          </cell>
        </row>
        <row r="200">
          <cell r="C200">
            <v>115</v>
          </cell>
          <cell r="G200">
            <v>32</v>
          </cell>
          <cell r="J200">
            <v>32</v>
          </cell>
          <cell r="K200">
            <v>0</v>
          </cell>
          <cell r="Q200">
            <v>0</v>
          </cell>
          <cell r="AB200">
            <v>0</v>
          </cell>
          <cell r="AG200">
            <v>0</v>
          </cell>
          <cell r="AI200">
            <v>0</v>
          </cell>
        </row>
        <row r="201">
          <cell r="C201">
            <v>115</v>
          </cell>
          <cell r="G201">
            <v>32</v>
          </cell>
          <cell r="J201">
            <v>32</v>
          </cell>
          <cell r="K201">
            <v>0</v>
          </cell>
          <cell r="Q201">
            <v>10000</v>
          </cell>
          <cell r="AB201">
            <v>0</v>
          </cell>
          <cell r="AG201">
            <v>0</v>
          </cell>
          <cell r="AI201">
            <v>0</v>
          </cell>
        </row>
        <row r="202">
          <cell r="C202">
            <v>115</v>
          </cell>
          <cell r="G202">
            <v>32</v>
          </cell>
          <cell r="J202">
            <v>32</v>
          </cell>
          <cell r="K202">
            <v>0</v>
          </cell>
          <cell r="Q202">
            <v>0</v>
          </cell>
          <cell r="AB202">
            <v>0</v>
          </cell>
          <cell r="AG202">
            <v>0</v>
          </cell>
          <cell r="AI202">
            <v>0</v>
          </cell>
        </row>
        <row r="203">
          <cell r="C203">
            <v>121</v>
          </cell>
          <cell r="G203">
            <v>32</v>
          </cell>
          <cell r="J203">
            <v>0</v>
          </cell>
          <cell r="K203">
            <v>0</v>
          </cell>
          <cell r="Q203">
            <v>0</v>
          </cell>
          <cell r="AB203">
            <v>0</v>
          </cell>
          <cell r="AG203">
            <v>0</v>
          </cell>
          <cell r="AI203">
            <v>0</v>
          </cell>
        </row>
        <row r="204">
          <cell r="C204">
            <v>123</v>
          </cell>
          <cell r="G204">
            <v>32</v>
          </cell>
          <cell r="J204">
            <v>0</v>
          </cell>
          <cell r="K204">
            <v>0</v>
          </cell>
          <cell r="Q204">
            <v>25000</v>
          </cell>
          <cell r="AB204">
            <v>0</v>
          </cell>
          <cell r="AG204">
            <v>0</v>
          </cell>
          <cell r="AI204">
            <v>0</v>
          </cell>
        </row>
        <row r="205">
          <cell r="C205">
            <v>123</v>
          </cell>
          <cell r="G205">
            <v>32</v>
          </cell>
          <cell r="J205">
            <v>0</v>
          </cell>
          <cell r="K205">
            <v>0</v>
          </cell>
          <cell r="Q205">
            <v>170000</v>
          </cell>
          <cell r="AB205">
            <v>710000</v>
          </cell>
          <cell r="AG205">
            <v>0</v>
          </cell>
          <cell r="AI205">
            <v>717000</v>
          </cell>
        </row>
        <row r="206">
          <cell r="C206">
            <v>123</v>
          </cell>
          <cell r="G206">
            <v>32</v>
          </cell>
          <cell r="J206">
            <v>0</v>
          </cell>
          <cell r="K206">
            <v>0</v>
          </cell>
          <cell r="Q206">
            <v>0</v>
          </cell>
          <cell r="AB206">
            <v>16000</v>
          </cell>
          <cell r="AG206">
            <v>0</v>
          </cell>
          <cell r="AI206">
            <v>20000</v>
          </cell>
        </row>
        <row r="207">
          <cell r="C207">
            <v>115</v>
          </cell>
          <cell r="G207">
            <v>33</v>
          </cell>
          <cell r="J207">
            <v>33</v>
          </cell>
          <cell r="K207">
            <v>0</v>
          </cell>
          <cell r="Q207">
            <v>0</v>
          </cell>
          <cell r="AB207">
            <v>0</v>
          </cell>
          <cell r="AG207">
            <v>0</v>
          </cell>
          <cell r="AI207">
            <v>0</v>
          </cell>
        </row>
        <row r="208">
          <cell r="C208">
            <v>123</v>
          </cell>
          <cell r="G208">
            <v>33</v>
          </cell>
          <cell r="J208">
            <v>0</v>
          </cell>
          <cell r="K208">
            <v>0</v>
          </cell>
          <cell r="Q208">
            <v>0</v>
          </cell>
          <cell r="AB208">
            <v>0</v>
          </cell>
          <cell r="AG208">
            <v>0</v>
          </cell>
          <cell r="AI208">
            <v>0</v>
          </cell>
        </row>
        <row r="209">
          <cell r="C209">
            <v>123</v>
          </cell>
          <cell r="G209">
            <v>33</v>
          </cell>
          <cell r="J209">
            <v>0</v>
          </cell>
          <cell r="K209">
            <v>0</v>
          </cell>
          <cell r="Q209">
            <v>24000</v>
          </cell>
          <cell r="AB209">
            <v>0</v>
          </cell>
          <cell r="AG209">
            <v>0</v>
          </cell>
          <cell r="AI209">
            <v>0</v>
          </cell>
        </row>
        <row r="210">
          <cell r="C210">
            <v>122</v>
          </cell>
          <cell r="G210">
            <v>34</v>
          </cell>
          <cell r="J210">
            <v>0</v>
          </cell>
          <cell r="K210">
            <v>0</v>
          </cell>
          <cell r="Q210">
            <v>950000</v>
          </cell>
          <cell r="AB210">
            <v>1520000</v>
          </cell>
          <cell r="AG210">
            <v>0</v>
          </cell>
          <cell r="AI210">
            <v>1954000</v>
          </cell>
        </row>
        <row r="211">
          <cell r="C211">
            <v>122</v>
          </cell>
          <cell r="G211">
            <v>34</v>
          </cell>
          <cell r="J211">
            <v>0</v>
          </cell>
          <cell r="K211">
            <v>0</v>
          </cell>
          <cell r="Q211">
            <v>30000</v>
          </cell>
          <cell r="AB211">
            <v>0</v>
          </cell>
          <cell r="AG211">
            <v>0</v>
          </cell>
          <cell r="AI211">
            <v>0</v>
          </cell>
        </row>
        <row r="212">
          <cell r="C212">
            <v>122</v>
          </cell>
          <cell r="G212">
            <v>34</v>
          </cell>
          <cell r="J212">
            <v>0</v>
          </cell>
          <cell r="K212">
            <v>0</v>
          </cell>
          <cell r="Q212">
            <v>13000</v>
          </cell>
          <cell r="AB212">
            <v>0</v>
          </cell>
          <cell r="AG212">
            <v>0</v>
          </cell>
          <cell r="AI212">
            <v>0</v>
          </cell>
        </row>
        <row r="213">
          <cell r="C213">
            <v>122</v>
          </cell>
          <cell r="G213">
            <v>34</v>
          </cell>
          <cell r="J213">
            <v>0</v>
          </cell>
          <cell r="K213">
            <v>0</v>
          </cell>
          <cell r="Q213">
            <v>12000</v>
          </cell>
          <cell r="AB213">
            <v>0</v>
          </cell>
          <cell r="AG213">
            <v>0</v>
          </cell>
          <cell r="AI213">
            <v>8000</v>
          </cell>
        </row>
        <row r="214">
          <cell r="C214">
            <v>122</v>
          </cell>
          <cell r="G214">
            <v>34</v>
          </cell>
          <cell r="J214">
            <v>0</v>
          </cell>
          <cell r="K214">
            <v>0</v>
          </cell>
          <cell r="Q214">
            <v>0</v>
          </cell>
          <cell r="AB214">
            <v>0</v>
          </cell>
          <cell r="AG214">
            <v>0</v>
          </cell>
          <cell r="AI214">
            <v>99000</v>
          </cell>
        </row>
        <row r="215">
          <cell r="C215">
            <v>122</v>
          </cell>
          <cell r="G215">
            <v>34</v>
          </cell>
          <cell r="J215">
            <v>0</v>
          </cell>
          <cell r="K215">
            <v>0</v>
          </cell>
          <cell r="AB215">
            <v>0</v>
          </cell>
          <cell r="AG215">
            <v>0</v>
          </cell>
          <cell r="AI215">
            <v>7000</v>
          </cell>
        </row>
        <row r="216">
          <cell r="C216">
            <v>122</v>
          </cell>
          <cell r="G216">
            <v>34</v>
          </cell>
          <cell r="J216">
            <v>0</v>
          </cell>
          <cell r="K216">
            <v>0</v>
          </cell>
          <cell r="Q216">
            <v>87000</v>
          </cell>
          <cell r="AB216">
            <v>357000</v>
          </cell>
          <cell r="AG216">
            <v>0</v>
          </cell>
          <cell r="AI216">
            <v>196000</v>
          </cell>
        </row>
        <row r="217">
          <cell r="C217">
            <v>122</v>
          </cell>
          <cell r="G217">
            <v>34</v>
          </cell>
          <cell r="J217">
            <v>0</v>
          </cell>
          <cell r="K217">
            <v>0</v>
          </cell>
          <cell r="Q217">
            <v>33000</v>
          </cell>
          <cell r="AB217">
            <v>141000</v>
          </cell>
          <cell r="AG217">
            <v>0</v>
          </cell>
          <cell r="AI217">
            <v>44000</v>
          </cell>
        </row>
        <row r="218">
          <cell r="C218">
            <v>122</v>
          </cell>
          <cell r="G218">
            <v>34</v>
          </cell>
          <cell r="J218">
            <v>0</v>
          </cell>
          <cell r="K218">
            <v>0</v>
          </cell>
          <cell r="Q218">
            <v>16000</v>
          </cell>
          <cell r="AB218">
            <v>0</v>
          </cell>
          <cell r="AG218">
            <v>0</v>
          </cell>
          <cell r="AI218">
            <v>46000</v>
          </cell>
        </row>
        <row r="219">
          <cell r="C219">
            <v>122</v>
          </cell>
          <cell r="G219">
            <v>34</v>
          </cell>
          <cell r="J219">
            <v>0</v>
          </cell>
          <cell r="K219">
            <v>0</v>
          </cell>
          <cell r="Q219">
            <v>30000</v>
          </cell>
          <cell r="AB219">
            <v>0</v>
          </cell>
          <cell r="AG219">
            <v>0</v>
          </cell>
          <cell r="AI219">
            <v>80000</v>
          </cell>
        </row>
        <row r="220">
          <cell r="C220">
            <v>122</v>
          </cell>
          <cell r="G220">
            <v>34</v>
          </cell>
          <cell r="J220">
            <v>0</v>
          </cell>
          <cell r="K220">
            <v>0</v>
          </cell>
          <cell r="Q220">
            <v>0</v>
          </cell>
          <cell r="AB220">
            <v>0</v>
          </cell>
          <cell r="AG220">
            <v>0</v>
          </cell>
          <cell r="AI220">
            <v>0</v>
          </cell>
        </row>
        <row r="221">
          <cell r="C221">
            <v>122</v>
          </cell>
          <cell r="G221">
            <v>34</v>
          </cell>
          <cell r="J221">
            <v>0</v>
          </cell>
          <cell r="K221">
            <v>0</v>
          </cell>
          <cell r="Q221">
            <v>0</v>
          </cell>
          <cell r="AB221">
            <v>0</v>
          </cell>
          <cell r="AG221">
            <v>0</v>
          </cell>
          <cell r="AI221">
            <v>1000</v>
          </cell>
        </row>
        <row r="222">
          <cell r="C222">
            <v>122</v>
          </cell>
          <cell r="G222">
            <v>34</v>
          </cell>
          <cell r="J222">
            <v>0</v>
          </cell>
          <cell r="K222">
            <v>0</v>
          </cell>
          <cell r="AB222">
            <v>0</v>
          </cell>
          <cell r="AG222">
            <v>0</v>
          </cell>
          <cell r="AI222">
            <v>160000</v>
          </cell>
        </row>
        <row r="223">
          <cell r="C223">
            <v>122</v>
          </cell>
          <cell r="G223">
            <v>34</v>
          </cell>
          <cell r="J223">
            <v>0</v>
          </cell>
          <cell r="K223">
            <v>0</v>
          </cell>
          <cell r="Q223">
            <v>0</v>
          </cell>
          <cell r="AB223">
            <v>0</v>
          </cell>
          <cell r="AG223">
            <v>0</v>
          </cell>
          <cell r="AI223">
            <v>0</v>
          </cell>
        </row>
        <row r="224">
          <cell r="C224">
            <v>122</v>
          </cell>
          <cell r="G224">
            <v>34</v>
          </cell>
          <cell r="J224">
            <v>0</v>
          </cell>
          <cell r="K224">
            <v>0</v>
          </cell>
          <cell r="Q224">
            <v>65000</v>
          </cell>
          <cell r="AB224">
            <v>9000</v>
          </cell>
          <cell r="AG224">
            <v>0</v>
          </cell>
          <cell r="AI224">
            <v>12000</v>
          </cell>
        </row>
        <row r="225">
          <cell r="C225">
            <v>123</v>
          </cell>
          <cell r="G225">
            <v>34</v>
          </cell>
          <cell r="J225">
            <v>0</v>
          </cell>
          <cell r="K225">
            <v>0</v>
          </cell>
          <cell r="Q225">
            <v>225000</v>
          </cell>
          <cell r="AB225">
            <v>314000</v>
          </cell>
          <cell r="AG225">
            <v>0</v>
          </cell>
          <cell r="AI225">
            <v>320000</v>
          </cell>
        </row>
        <row r="226">
          <cell r="C226">
            <v>122</v>
          </cell>
          <cell r="G226">
            <v>34</v>
          </cell>
          <cell r="J226">
            <v>0</v>
          </cell>
          <cell r="K226">
            <v>0</v>
          </cell>
          <cell r="Q226">
            <v>0</v>
          </cell>
          <cell r="AB226">
            <v>0</v>
          </cell>
          <cell r="AG226">
            <v>0</v>
          </cell>
          <cell r="AI226">
            <v>0</v>
          </cell>
        </row>
        <row r="227">
          <cell r="C227">
            <v>122</v>
          </cell>
          <cell r="G227">
            <v>34</v>
          </cell>
          <cell r="J227">
            <v>0</v>
          </cell>
          <cell r="K227">
            <v>0</v>
          </cell>
          <cell r="Q227">
            <v>0</v>
          </cell>
          <cell r="AB227">
            <v>0</v>
          </cell>
          <cell r="AG227">
            <v>0</v>
          </cell>
          <cell r="AI227">
            <v>0</v>
          </cell>
        </row>
        <row r="228">
          <cell r="C228">
            <v>122</v>
          </cell>
          <cell r="G228">
            <v>34</v>
          </cell>
          <cell r="J228">
            <v>0</v>
          </cell>
          <cell r="K228">
            <v>0</v>
          </cell>
          <cell r="Q228">
            <v>100000</v>
          </cell>
          <cell r="AB228">
            <v>26000</v>
          </cell>
          <cell r="AG228">
            <v>0</v>
          </cell>
          <cell r="AI228">
            <v>110000</v>
          </cell>
        </row>
        <row r="229">
          <cell r="C229">
            <v>122</v>
          </cell>
          <cell r="G229">
            <v>34</v>
          </cell>
          <cell r="J229">
            <v>0</v>
          </cell>
          <cell r="K229">
            <v>0</v>
          </cell>
          <cell r="AB229">
            <v>0</v>
          </cell>
          <cell r="AG229">
            <v>0</v>
          </cell>
          <cell r="AI229">
            <v>40000</v>
          </cell>
        </row>
        <row r="230">
          <cell r="C230">
            <v>122</v>
          </cell>
          <cell r="G230">
            <v>34</v>
          </cell>
          <cell r="J230">
            <v>0</v>
          </cell>
          <cell r="K230">
            <v>0</v>
          </cell>
          <cell r="Q230">
            <v>0</v>
          </cell>
          <cell r="AB230">
            <v>0</v>
          </cell>
          <cell r="AG230">
            <v>0</v>
          </cell>
          <cell r="AI230">
            <v>0</v>
          </cell>
        </row>
        <row r="231">
          <cell r="C231">
            <v>122</v>
          </cell>
          <cell r="G231">
            <v>34</v>
          </cell>
          <cell r="J231">
            <v>0</v>
          </cell>
          <cell r="K231">
            <v>0</v>
          </cell>
          <cell r="Q231">
            <v>35000</v>
          </cell>
          <cell r="AB231">
            <v>32000</v>
          </cell>
          <cell r="AG231">
            <v>0</v>
          </cell>
          <cell r="AI231">
            <v>27000</v>
          </cell>
        </row>
        <row r="232">
          <cell r="C232">
            <v>122</v>
          </cell>
          <cell r="G232">
            <v>34</v>
          </cell>
          <cell r="J232">
            <v>0</v>
          </cell>
          <cell r="K232">
            <v>0</v>
          </cell>
          <cell r="Q232">
            <v>750000</v>
          </cell>
          <cell r="AB232">
            <v>0</v>
          </cell>
          <cell r="AG232">
            <v>0</v>
          </cell>
          <cell r="AI232">
            <v>0</v>
          </cell>
        </row>
        <row r="233">
          <cell r="C233">
            <v>122</v>
          </cell>
          <cell r="G233">
            <v>34</v>
          </cell>
          <cell r="J233">
            <v>0</v>
          </cell>
          <cell r="K233">
            <v>0</v>
          </cell>
          <cell r="Q233">
            <v>150000</v>
          </cell>
          <cell r="AB233">
            <v>445000</v>
          </cell>
          <cell r="AG233">
            <v>0</v>
          </cell>
          <cell r="AI233">
            <v>314000</v>
          </cell>
        </row>
        <row r="234">
          <cell r="C234">
            <v>122</v>
          </cell>
          <cell r="G234">
            <v>34</v>
          </cell>
          <cell r="J234">
            <v>0</v>
          </cell>
          <cell r="K234">
            <v>0</v>
          </cell>
          <cell r="Q234">
            <v>10000</v>
          </cell>
          <cell r="AB234">
            <v>0</v>
          </cell>
          <cell r="AG234">
            <v>0</v>
          </cell>
          <cell r="AI234">
            <v>0</v>
          </cell>
        </row>
        <row r="235">
          <cell r="C235">
            <v>122</v>
          </cell>
          <cell r="G235">
            <v>34</v>
          </cell>
          <cell r="J235">
            <v>0</v>
          </cell>
          <cell r="K235">
            <v>0</v>
          </cell>
          <cell r="Q235">
            <v>130000</v>
          </cell>
          <cell r="AB235">
            <v>122000</v>
          </cell>
          <cell r="AG235">
            <v>0</v>
          </cell>
          <cell r="AI235">
            <v>118000</v>
          </cell>
        </row>
        <row r="236">
          <cell r="C236">
            <v>122</v>
          </cell>
          <cell r="G236">
            <v>34</v>
          </cell>
          <cell r="J236">
            <v>0</v>
          </cell>
          <cell r="K236">
            <v>0</v>
          </cell>
          <cell r="Q236">
            <v>10000</v>
          </cell>
          <cell r="AB236">
            <v>0</v>
          </cell>
          <cell r="AG236">
            <v>0</v>
          </cell>
          <cell r="AI236">
            <v>0</v>
          </cell>
        </row>
        <row r="237">
          <cell r="C237">
            <v>122</v>
          </cell>
          <cell r="G237">
            <v>34</v>
          </cell>
          <cell r="J237">
            <v>0</v>
          </cell>
          <cell r="K237">
            <v>0</v>
          </cell>
          <cell r="Q237">
            <v>50000</v>
          </cell>
          <cell r="AB237">
            <v>108000</v>
          </cell>
          <cell r="AG237">
            <v>0</v>
          </cell>
          <cell r="AI237">
            <v>106000</v>
          </cell>
        </row>
        <row r="238">
          <cell r="C238">
            <v>122</v>
          </cell>
          <cell r="G238">
            <v>34</v>
          </cell>
          <cell r="J238">
            <v>0</v>
          </cell>
          <cell r="K238">
            <v>0</v>
          </cell>
          <cell r="AB238">
            <v>0</v>
          </cell>
          <cell r="AG238">
            <v>0</v>
          </cell>
          <cell r="AI238">
            <v>586000</v>
          </cell>
        </row>
        <row r="239">
          <cell r="C239">
            <v>114</v>
          </cell>
          <cell r="G239">
            <v>34</v>
          </cell>
          <cell r="J239">
            <v>34</v>
          </cell>
          <cell r="K239">
            <v>0</v>
          </cell>
          <cell r="Q239">
            <v>0</v>
          </cell>
          <cell r="AB239">
            <v>0</v>
          </cell>
          <cell r="AG239">
            <v>0</v>
          </cell>
          <cell r="AI239">
            <v>0</v>
          </cell>
        </row>
        <row r="240">
          <cell r="C240">
            <v>122</v>
          </cell>
          <cell r="G240">
            <v>34</v>
          </cell>
          <cell r="J240">
            <v>0</v>
          </cell>
          <cell r="K240">
            <v>0</v>
          </cell>
          <cell r="Q240">
            <v>1000000</v>
          </cell>
          <cell r="AB240">
            <v>1637000</v>
          </cell>
          <cell r="AG240">
            <v>0</v>
          </cell>
          <cell r="AI240">
            <v>1560000</v>
          </cell>
        </row>
        <row r="241">
          <cell r="C241">
            <v>122</v>
          </cell>
          <cell r="G241">
            <v>34</v>
          </cell>
          <cell r="J241">
            <v>0</v>
          </cell>
          <cell r="K241">
            <v>0</v>
          </cell>
          <cell r="Q241">
            <v>0</v>
          </cell>
          <cell r="AB241">
            <v>0</v>
          </cell>
          <cell r="AG241">
            <v>0</v>
          </cell>
          <cell r="AI241">
            <v>0</v>
          </cell>
        </row>
        <row r="242">
          <cell r="C242">
            <v>122</v>
          </cell>
          <cell r="G242">
            <v>34</v>
          </cell>
          <cell r="J242">
            <v>0</v>
          </cell>
          <cell r="K242">
            <v>0</v>
          </cell>
          <cell r="Q242">
            <v>850000</v>
          </cell>
          <cell r="AB242">
            <v>839000</v>
          </cell>
          <cell r="AG242">
            <v>0</v>
          </cell>
          <cell r="AI242">
            <v>747000</v>
          </cell>
        </row>
        <row r="243">
          <cell r="C243">
            <v>122</v>
          </cell>
          <cell r="G243">
            <v>34</v>
          </cell>
          <cell r="J243">
            <v>0</v>
          </cell>
          <cell r="K243">
            <v>0</v>
          </cell>
          <cell r="Q243">
            <v>55000</v>
          </cell>
          <cell r="AB243">
            <v>66000</v>
          </cell>
          <cell r="AG243">
            <v>0</v>
          </cell>
          <cell r="AI243">
            <v>0</v>
          </cell>
        </row>
        <row r="244">
          <cell r="C244">
            <v>122</v>
          </cell>
          <cell r="G244">
            <v>34</v>
          </cell>
          <cell r="J244">
            <v>0</v>
          </cell>
          <cell r="K244">
            <v>0</v>
          </cell>
          <cell r="Q244">
            <v>0</v>
          </cell>
          <cell r="AB244">
            <v>0</v>
          </cell>
          <cell r="AG244">
            <v>0</v>
          </cell>
          <cell r="AI244">
            <v>74000</v>
          </cell>
        </row>
        <row r="245">
          <cell r="C245">
            <v>122</v>
          </cell>
          <cell r="G245">
            <v>34</v>
          </cell>
          <cell r="J245">
            <v>0</v>
          </cell>
          <cell r="K245">
            <v>0</v>
          </cell>
          <cell r="Q245">
            <v>16000</v>
          </cell>
          <cell r="AB245">
            <v>0</v>
          </cell>
          <cell r="AG245">
            <v>0</v>
          </cell>
          <cell r="AI245">
            <v>57000</v>
          </cell>
        </row>
        <row r="246">
          <cell r="C246">
            <v>122</v>
          </cell>
          <cell r="G246">
            <v>34</v>
          </cell>
          <cell r="J246">
            <v>0</v>
          </cell>
          <cell r="K246">
            <v>0</v>
          </cell>
          <cell r="Q246">
            <v>0</v>
          </cell>
          <cell r="AB246">
            <v>0</v>
          </cell>
          <cell r="AG246">
            <v>0</v>
          </cell>
          <cell r="AI246">
            <v>0</v>
          </cell>
        </row>
        <row r="247">
          <cell r="C247">
            <v>122</v>
          </cell>
          <cell r="G247">
            <v>34</v>
          </cell>
          <cell r="J247">
            <v>0</v>
          </cell>
          <cell r="K247">
            <v>0</v>
          </cell>
          <cell r="Q247">
            <v>0</v>
          </cell>
          <cell r="AB247">
            <v>31000</v>
          </cell>
          <cell r="AG247">
            <v>0</v>
          </cell>
          <cell r="AI247">
            <v>24000</v>
          </cell>
        </row>
        <row r="248">
          <cell r="C248">
            <v>122</v>
          </cell>
          <cell r="G248">
            <v>34</v>
          </cell>
          <cell r="J248">
            <v>0</v>
          </cell>
          <cell r="K248">
            <v>0</v>
          </cell>
          <cell r="AB248">
            <v>0</v>
          </cell>
          <cell r="AG248">
            <v>0</v>
          </cell>
          <cell r="AI248">
            <v>5000</v>
          </cell>
        </row>
        <row r="249">
          <cell r="C249">
            <v>114</v>
          </cell>
          <cell r="G249">
            <v>34</v>
          </cell>
          <cell r="J249">
            <v>34</v>
          </cell>
          <cell r="K249">
            <v>0</v>
          </cell>
          <cell r="Q249">
            <v>12000</v>
          </cell>
          <cell r="AB249">
            <v>10000</v>
          </cell>
          <cell r="AG249">
            <v>0</v>
          </cell>
          <cell r="AI249">
            <v>10000</v>
          </cell>
        </row>
        <row r="250">
          <cell r="C250">
            <v>122</v>
          </cell>
          <cell r="G250">
            <v>34</v>
          </cell>
          <cell r="J250">
            <v>0</v>
          </cell>
          <cell r="K250">
            <v>0</v>
          </cell>
          <cell r="Q250">
            <v>160000</v>
          </cell>
          <cell r="AB250">
            <v>254000</v>
          </cell>
          <cell r="AG250">
            <v>0</v>
          </cell>
          <cell r="AI250">
            <v>178000</v>
          </cell>
        </row>
        <row r="251">
          <cell r="C251">
            <v>122</v>
          </cell>
          <cell r="G251">
            <v>34</v>
          </cell>
          <cell r="J251">
            <v>0</v>
          </cell>
          <cell r="K251">
            <v>0</v>
          </cell>
          <cell r="Q251">
            <v>780000</v>
          </cell>
          <cell r="AB251">
            <v>1649000</v>
          </cell>
          <cell r="AG251">
            <v>0</v>
          </cell>
          <cell r="AI251">
            <v>0</v>
          </cell>
        </row>
        <row r="252">
          <cell r="C252">
            <v>122</v>
          </cell>
          <cell r="G252">
            <v>34</v>
          </cell>
          <cell r="J252">
            <v>0</v>
          </cell>
          <cell r="K252">
            <v>0</v>
          </cell>
          <cell r="Q252">
            <v>0</v>
          </cell>
          <cell r="AB252">
            <v>35000</v>
          </cell>
          <cell r="AG252">
            <v>0</v>
          </cell>
          <cell r="AI252">
            <v>34000</v>
          </cell>
        </row>
        <row r="253">
          <cell r="C253">
            <v>122</v>
          </cell>
          <cell r="G253">
            <v>34</v>
          </cell>
          <cell r="J253">
            <v>0</v>
          </cell>
          <cell r="K253">
            <v>0</v>
          </cell>
          <cell r="Q253">
            <v>30000</v>
          </cell>
          <cell r="AB253">
            <v>0</v>
          </cell>
          <cell r="AG253">
            <v>0</v>
          </cell>
          <cell r="AI253">
            <v>40000</v>
          </cell>
        </row>
        <row r="254">
          <cell r="C254">
            <v>122</v>
          </cell>
          <cell r="G254">
            <v>34</v>
          </cell>
          <cell r="J254">
            <v>0</v>
          </cell>
          <cell r="K254">
            <v>0</v>
          </cell>
          <cell r="Q254">
            <v>0</v>
          </cell>
          <cell r="AB254">
            <v>0</v>
          </cell>
          <cell r="AG254">
            <v>0</v>
          </cell>
          <cell r="AI254">
            <v>7000</v>
          </cell>
        </row>
        <row r="255">
          <cell r="C255">
            <v>122</v>
          </cell>
          <cell r="G255">
            <v>34</v>
          </cell>
          <cell r="J255">
            <v>0</v>
          </cell>
          <cell r="K255">
            <v>0</v>
          </cell>
          <cell r="Q255">
            <v>0</v>
          </cell>
          <cell r="AB255">
            <v>0</v>
          </cell>
          <cell r="AG255">
            <v>0</v>
          </cell>
          <cell r="AI255">
            <v>2000</v>
          </cell>
        </row>
        <row r="256">
          <cell r="C256">
            <v>122</v>
          </cell>
          <cell r="G256">
            <v>34</v>
          </cell>
          <cell r="J256">
            <v>0</v>
          </cell>
          <cell r="K256">
            <v>0</v>
          </cell>
          <cell r="AB256">
            <v>0</v>
          </cell>
          <cell r="AG256">
            <v>0</v>
          </cell>
          <cell r="AI256">
            <v>1208000</v>
          </cell>
        </row>
        <row r="257">
          <cell r="C257">
            <v>114</v>
          </cell>
          <cell r="G257">
            <v>34</v>
          </cell>
          <cell r="J257">
            <v>34</v>
          </cell>
          <cell r="K257">
            <v>0</v>
          </cell>
          <cell r="Q257">
            <v>0</v>
          </cell>
          <cell r="AB257">
            <v>0</v>
          </cell>
          <cell r="AG257">
            <v>0</v>
          </cell>
          <cell r="AI257">
            <v>0</v>
          </cell>
        </row>
        <row r="258">
          <cell r="C258">
            <v>122</v>
          </cell>
          <cell r="G258">
            <v>34</v>
          </cell>
          <cell r="J258">
            <v>0</v>
          </cell>
          <cell r="K258">
            <v>0</v>
          </cell>
          <cell r="Q258">
            <v>262000</v>
          </cell>
          <cell r="AB258">
            <v>490000</v>
          </cell>
          <cell r="AG258">
            <v>0</v>
          </cell>
          <cell r="AI258">
            <v>0</v>
          </cell>
        </row>
        <row r="259">
          <cell r="C259">
            <v>122</v>
          </cell>
          <cell r="G259">
            <v>34</v>
          </cell>
          <cell r="J259">
            <v>0</v>
          </cell>
          <cell r="K259">
            <v>0</v>
          </cell>
          <cell r="Q259">
            <v>90000</v>
          </cell>
          <cell r="AB259">
            <v>0</v>
          </cell>
          <cell r="AG259">
            <v>0</v>
          </cell>
          <cell r="AI259">
            <v>362000</v>
          </cell>
        </row>
        <row r="260">
          <cell r="C260">
            <v>122</v>
          </cell>
          <cell r="G260">
            <v>34</v>
          </cell>
          <cell r="J260">
            <v>0</v>
          </cell>
          <cell r="K260">
            <v>0</v>
          </cell>
          <cell r="Q260">
            <v>0</v>
          </cell>
          <cell r="AB260">
            <v>12000</v>
          </cell>
          <cell r="AG260">
            <v>0</v>
          </cell>
          <cell r="AI260">
            <v>8000</v>
          </cell>
        </row>
        <row r="261">
          <cell r="C261">
            <v>122</v>
          </cell>
          <cell r="G261">
            <v>34</v>
          </cell>
          <cell r="J261">
            <v>0</v>
          </cell>
          <cell r="K261">
            <v>0</v>
          </cell>
          <cell r="Q261">
            <v>0</v>
          </cell>
          <cell r="AB261">
            <v>0</v>
          </cell>
          <cell r="AG261">
            <v>0</v>
          </cell>
          <cell r="AI261">
            <v>0</v>
          </cell>
        </row>
        <row r="262">
          <cell r="C262">
            <v>122</v>
          </cell>
          <cell r="G262">
            <v>34</v>
          </cell>
          <cell r="J262">
            <v>0</v>
          </cell>
          <cell r="K262">
            <v>0</v>
          </cell>
          <cell r="Q262">
            <v>120000</v>
          </cell>
          <cell r="AB262">
            <v>195000</v>
          </cell>
          <cell r="AG262">
            <v>0</v>
          </cell>
          <cell r="AI262">
            <v>150000</v>
          </cell>
        </row>
        <row r="263">
          <cell r="C263">
            <v>122</v>
          </cell>
          <cell r="G263">
            <v>34</v>
          </cell>
          <cell r="J263">
            <v>0</v>
          </cell>
          <cell r="K263">
            <v>0</v>
          </cell>
          <cell r="Q263">
            <v>3000</v>
          </cell>
          <cell r="AB263">
            <v>0</v>
          </cell>
          <cell r="AG263">
            <v>0</v>
          </cell>
          <cell r="AI263">
            <v>0</v>
          </cell>
        </row>
        <row r="264">
          <cell r="C264">
            <v>122</v>
          </cell>
          <cell r="G264">
            <v>34</v>
          </cell>
          <cell r="J264">
            <v>0</v>
          </cell>
          <cell r="K264">
            <v>0</v>
          </cell>
          <cell r="Q264">
            <v>0</v>
          </cell>
          <cell r="AB264">
            <v>0</v>
          </cell>
          <cell r="AG264">
            <v>0</v>
          </cell>
          <cell r="AI264">
            <v>4000</v>
          </cell>
        </row>
        <row r="265">
          <cell r="C265">
            <v>122</v>
          </cell>
          <cell r="G265">
            <v>34</v>
          </cell>
          <cell r="J265">
            <v>0</v>
          </cell>
          <cell r="K265">
            <v>0</v>
          </cell>
          <cell r="Q265">
            <v>200000</v>
          </cell>
          <cell r="AB265">
            <v>150000</v>
          </cell>
          <cell r="AG265">
            <v>0</v>
          </cell>
          <cell r="AI265">
            <v>100000</v>
          </cell>
        </row>
        <row r="266">
          <cell r="C266">
            <v>122</v>
          </cell>
          <cell r="G266">
            <v>34</v>
          </cell>
          <cell r="J266">
            <v>0</v>
          </cell>
          <cell r="K266">
            <v>0</v>
          </cell>
          <cell r="Q266">
            <v>5000</v>
          </cell>
          <cell r="AB266">
            <v>14000</v>
          </cell>
          <cell r="AG266">
            <v>0</v>
          </cell>
          <cell r="AI266">
            <v>0</v>
          </cell>
        </row>
        <row r="267">
          <cell r="C267">
            <v>122</v>
          </cell>
          <cell r="G267">
            <v>34</v>
          </cell>
          <cell r="J267">
            <v>0</v>
          </cell>
          <cell r="K267">
            <v>0</v>
          </cell>
          <cell r="Q267">
            <v>3000</v>
          </cell>
          <cell r="AB267">
            <v>0</v>
          </cell>
          <cell r="AG267">
            <v>0</v>
          </cell>
          <cell r="AI267">
            <v>12000</v>
          </cell>
        </row>
        <row r="268">
          <cell r="C268">
            <v>122</v>
          </cell>
          <cell r="G268">
            <v>34</v>
          </cell>
          <cell r="J268">
            <v>0</v>
          </cell>
          <cell r="K268">
            <v>0</v>
          </cell>
          <cell r="Q268">
            <v>0</v>
          </cell>
          <cell r="AB268">
            <v>0</v>
          </cell>
          <cell r="AG268">
            <v>0</v>
          </cell>
          <cell r="AI268">
            <v>0</v>
          </cell>
        </row>
        <row r="269">
          <cell r="C269">
            <v>122</v>
          </cell>
          <cell r="G269">
            <v>34</v>
          </cell>
          <cell r="J269">
            <v>0</v>
          </cell>
          <cell r="K269">
            <v>0</v>
          </cell>
          <cell r="Q269">
            <v>2000</v>
          </cell>
          <cell r="AB269">
            <v>55000</v>
          </cell>
          <cell r="AG269">
            <v>0</v>
          </cell>
          <cell r="AI269">
            <v>55000</v>
          </cell>
        </row>
        <row r="270">
          <cell r="C270">
            <v>122</v>
          </cell>
          <cell r="G270">
            <v>34</v>
          </cell>
          <cell r="J270">
            <v>0</v>
          </cell>
          <cell r="K270">
            <v>0</v>
          </cell>
          <cell r="Q270">
            <v>0</v>
          </cell>
          <cell r="AB270">
            <v>0</v>
          </cell>
          <cell r="AG270">
            <v>0</v>
          </cell>
          <cell r="AI270">
            <v>0</v>
          </cell>
        </row>
        <row r="271">
          <cell r="C271">
            <v>122</v>
          </cell>
          <cell r="G271">
            <v>34</v>
          </cell>
          <cell r="J271">
            <v>0</v>
          </cell>
          <cell r="K271">
            <v>0</v>
          </cell>
          <cell r="Q271">
            <v>106000</v>
          </cell>
          <cell r="AB271">
            <v>92000</v>
          </cell>
          <cell r="AG271">
            <v>0</v>
          </cell>
          <cell r="AI271">
            <v>0</v>
          </cell>
        </row>
        <row r="272">
          <cell r="C272">
            <v>122</v>
          </cell>
          <cell r="G272">
            <v>34</v>
          </cell>
          <cell r="J272">
            <v>0</v>
          </cell>
          <cell r="K272">
            <v>0</v>
          </cell>
          <cell r="AB272">
            <v>0</v>
          </cell>
          <cell r="AG272">
            <v>0</v>
          </cell>
          <cell r="AI272">
            <v>84000</v>
          </cell>
        </row>
        <row r="273">
          <cell r="C273">
            <v>122</v>
          </cell>
          <cell r="G273">
            <v>34</v>
          </cell>
          <cell r="J273">
            <v>0</v>
          </cell>
          <cell r="K273">
            <v>0</v>
          </cell>
          <cell r="Q273">
            <v>227000</v>
          </cell>
          <cell r="AB273">
            <v>429000</v>
          </cell>
          <cell r="AG273">
            <v>0</v>
          </cell>
          <cell r="AI273">
            <v>388000</v>
          </cell>
        </row>
        <row r="274">
          <cell r="C274">
            <v>122</v>
          </cell>
          <cell r="G274">
            <v>34</v>
          </cell>
          <cell r="J274">
            <v>0</v>
          </cell>
          <cell r="K274">
            <v>0</v>
          </cell>
          <cell r="Q274">
            <v>25000</v>
          </cell>
          <cell r="AB274">
            <v>31000</v>
          </cell>
          <cell r="AG274">
            <v>0</v>
          </cell>
          <cell r="AI274">
            <v>32000</v>
          </cell>
        </row>
        <row r="275">
          <cell r="C275">
            <v>122</v>
          </cell>
          <cell r="G275">
            <v>34</v>
          </cell>
          <cell r="J275">
            <v>0</v>
          </cell>
          <cell r="K275">
            <v>0</v>
          </cell>
          <cell r="Q275">
            <v>4000</v>
          </cell>
          <cell r="AB275">
            <v>9000</v>
          </cell>
          <cell r="AG275">
            <v>0</v>
          </cell>
          <cell r="AI275">
            <v>4000</v>
          </cell>
        </row>
        <row r="276">
          <cell r="C276">
            <v>122</v>
          </cell>
          <cell r="G276">
            <v>34</v>
          </cell>
          <cell r="J276">
            <v>0</v>
          </cell>
          <cell r="K276">
            <v>0</v>
          </cell>
          <cell r="Q276">
            <v>4000</v>
          </cell>
          <cell r="AB276">
            <v>0</v>
          </cell>
          <cell r="AG276">
            <v>0</v>
          </cell>
          <cell r="AI276">
            <v>8000</v>
          </cell>
        </row>
        <row r="277">
          <cell r="C277">
            <v>114</v>
          </cell>
          <cell r="G277">
            <v>34</v>
          </cell>
          <cell r="J277">
            <v>34</v>
          </cell>
          <cell r="K277">
            <v>0</v>
          </cell>
          <cell r="Q277">
            <v>0</v>
          </cell>
          <cell r="AB277">
            <v>0</v>
          </cell>
          <cell r="AG277">
            <v>0</v>
          </cell>
          <cell r="AI277">
            <v>0</v>
          </cell>
        </row>
        <row r="278">
          <cell r="C278">
            <v>122</v>
          </cell>
          <cell r="G278">
            <v>34</v>
          </cell>
          <cell r="J278">
            <v>0</v>
          </cell>
          <cell r="K278">
            <v>0</v>
          </cell>
          <cell r="Q278">
            <v>93000</v>
          </cell>
          <cell r="AB278">
            <v>119000</v>
          </cell>
          <cell r="AG278">
            <v>0</v>
          </cell>
          <cell r="AI278">
            <v>0</v>
          </cell>
        </row>
        <row r="279">
          <cell r="C279">
            <v>122</v>
          </cell>
          <cell r="G279">
            <v>34</v>
          </cell>
          <cell r="J279">
            <v>0</v>
          </cell>
          <cell r="K279">
            <v>0</v>
          </cell>
          <cell r="Q279">
            <v>145000</v>
          </cell>
          <cell r="AB279">
            <v>181000</v>
          </cell>
          <cell r="AG279">
            <v>0</v>
          </cell>
          <cell r="AI279">
            <v>151000</v>
          </cell>
        </row>
        <row r="280">
          <cell r="C280">
            <v>122</v>
          </cell>
          <cell r="G280">
            <v>34</v>
          </cell>
          <cell r="J280">
            <v>0</v>
          </cell>
          <cell r="K280">
            <v>0</v>
          </cell>
          <cell r="Q280">
            <v>37000</v>
          </cell>
          <cell r="AB280">
            <v>0</v>
          </cell>
          <cell r="AG280">
            <v>0</v>
          </cell>
          <cell r="AI280">
            <v>37000</v>
          </cell>
        </row>
        <row r="281">
          <cell r="C281">
            <v>122</v>
          </cell>
          <cell r="G281">
            <v>34</v>
          </cell>
          <cell r="J281">
            <v>0</v>
          </cell>
          <cell r="K281">
            <v>0</v>
          </cell>
          <cell r="Q281">
            <v>0</v>
          </cell>
          <cell r="AB281">
            <v>0</v>
          </cell>
          <cell r="AG281">
            <v>0</v>
          </cell>
          <cell r="AI281">
            <v>0</v>
          </cell>
        </row>
        <row r="282">
          <cell r="C282">
            <v>122</v>
          </cell>
          <cell r="G282">
            <v>34</v>
          </cell>
          <cell r="J282">
            <v>0</v>
          </cell>
          <cell r="K282">
            <v>0</v>
          </cell>
          <cell r="Q282">
            <v>2000</v>
          </cell>
          <cell r="AB282">
            <v>0</v>
          </cell>
          <cell r="AG282">
            <v>0</v>
          </cell>
          <cell r="AI282">
            <v>0</v>
          </cell>
        </row>
        <row r="283">
          <cell r="C283">
            <v>122</v>
          </cell>
          <cell r="G283">
            <v>34</v>
          </cell>
          <cell r="J283">
            <v>0</v>
          </cell>
          <cell r="K283">
            <v>0</v>
          </cell>
          <cell r="Q283">
            <v>0</v>
          </cell>
          <cell r="AB283">
            <v>0</v>
          </cell>
          <cell r="AG283">
            <v>0</v>
          </cell>
          <cell r="AI283">
            <v>0</v>
          </cell>
        </row>
        <row r="284">
          <cell r="C284">
            <v>122</v>
          </cell>
          <cell r="G284">
            <v>34</v>
          </cell>
          <cell r="J284">
            <v>0</v>
          </cell>
          <cell r="K284">
            <v>0</v>
          </cell>
          <cell r="Q284">
            <v>59000</v>
          </cell>
          <cell r="AB284">
            <v>75000</v>
          </cell>
          <cell r="AG284">
            <v>0</v>
          </cell>
          <cell r="AI284">
            <v>181000</v>
          </cell>
        </row>
        <row r="285">
          <cell r="C285">
            <v>122</v>
          </cell>
          <cell r="G285">
            <v>34</v>
          </cell>
          <cell r="J285">
            <v>0</v>
          </cell>
          <cell r="K285">
            <v>0</v>
          </cell>
          <cell r="Q285">
            <v>35000</v>
          </cell>
          <cell r="AB285">
            <v>0</v>
          </cell>
          <cell r="AG285">
            <v>0</v>
          </cell>
          <cell r="AI285">
            <v>67000</v>
          </cell>
        </row>
        <row r="286">
          <cell r="C286">
            <v>122</v>
          </cell>
          <cell r="G286">
            <v>34</v>
          </cell>
          <cell r="J286">
            <v>0</v>
          </cell>
          <cell r="K286">
            <v>0</v>
          </cell>
          <cell r="Q286">
            <v>0</v>
          </cell>
          <cell r="AB286">
            <v>0</v>
          </cell>
          <cell r="AG286">
            <v>0</v>
          </cell>
          <cell r="AI286">
            <v>0</v>
          </cell>
        </row>
        <row r="287">
          <cell r="C287">
            <v>122</v>
          </cell>
          <cell r="G287">
            <v>34</v>
          </cell>
          <cell r="J287">
            <v>0</v>
          </cell>
          <cell r="K287">
            <v>0</v>
          </cell>
          <cell r="Q287">
            <v>215000</v>
          </cell>
          <cell r="AB287">
            <v>252000</v>
          </cell>
          <cell r="AG287">
            <v>0</v>
          </cell>
          <cell r="AI287">
            <v>220000</v>
          </cell>
        </row>
        <row r="288">
          <cell r="C288">
            <v>123</v>
          </cell>
          <cell r="G288">
            <v>34</v>
          </cell>
          <cell r="K288">
            <v>0</v>
          </cell>
          <cell r="AB288">
            <v>42000</v>
          </cell>
          <cell r="AG288">
            <v>0</v>
          </cell>
          <cell r="AI288">
            <v>43000</v>
          </cell>
        </row>
        <row r="289">
          <cell r="C289">
            <v>122</v>
          </cell>
          <cell r="G289">
            <v>34</v>
          </cell>
          <cell r="J289">
            <v>0</v>
          </cell>
          <cell r="K289">
            <v>0</v>
          </cell>
          <cell r="Q289">
            <v>5000</v>
          </cell>
          <cell r="AB289">
            <v>0</v>
          </cell>
          <cell r="AG289">
            <v>0</v>
          </cell>
          <cell r="AI289">
            <v>0</v>
          </cell>
        </row>
        <row r="290">
          <cell r="C290">
            <v>122</v>
          </cell>
          <cell r="G290">
            <v>34</v>
          </cell>
          <cell r="J290">
            <v>0</v>
          </cell>
          <cell r="K290">
            <v>0</v>
          </cell>
          <cell r="Q290">
            <v>0</v>
          </cell>
          <cell r="AB290">
            <v>0</v>
          </cell>
          <cell r="AG290">
            <v>0</v>
          </cell>
          <cell r="AI290">
            <v>0</v>
          </cell>
        </row>
        <row r="291">
          <cell r="C291">
            <v>122</v>
          </cell>
          <cell r="G291">
            <v>34</v>
          </cell>
          <cell r="J291">
            <v>0</v>
          </cell>
          <cell r="K291">
            <v>0</v>
          </cell>
          <cell r="Q291">
            <v>25000</v>
          </cell>
          <cell r="AB291">
            <v>0</v>
          </cell>
          <cell r="AG291">
            <v>0</v>
          </cell>
          <cell r="AI291">
            <v>0</v>
          </cell>
        </row>
        <row r="292">
          <cell r="C292">
            <v>122</v>
          </cell>
          <cell r="G292">
            <v>34</v>
          </cell>
          <cell r="J292">
            <v>0</v>
          </cell>
          <cell r="K292">
            <v>0</v>
          </cell>
          <cell r="AB292">
            <v>0</v>
          </cell>
          <cell r="AG292">
            <v>0</v>
          </cell>
          <cell r="AI292">
            <v>6000</v>
          </cell>
        </row>
        <row r="293">
          <cell r="C293">
            <v>122</v>
          </cell>
          <cell r="G293">
            <v>34</v>
          </cell>
          <cell r="J293">
            <v>0</v>
          </cell>
          <cell r="K293">
            <v>0</v>
          </cell>
          <cell r="AB293">
            <v>0</v>
          </cell>
          <cell r="AG293">
            <v>0</v>
          </cell>
          <cell r="AI293">
            <v>20000</v>
          </cell>
        </row>
        <row r="294">
          <cell r="C294">
            <v>122</v>
          </cell>
          <cell r="G294">
            <v>34</v>
          </cell>
          <cell r="J294">
            <v>0</v>
          </cell>
          <cell r="K294">
            <v>0</v>
          </cell>
          <cell r="AB294">
            <v>0</v>
          </cell>
          <cell r="AG294">
            <v>0</v>
          </cell>
          <cell r="AI294">
            <v>1000</v>
          </cell>
        </row>
        <row r="295">
          <cell r="C295">
            <v>122</v>
          </cell>
          <cell r="G295">
            <v>34</v>
          </cell>
          <cell r="J295">
            <v>0</v>
          </cell>
          <cell r="K295">
            <v>0</v>
          </cell>
          <cell r="Q295">
            <v>0</v>
          </cell>
          <cell r="AB295">
            <v>0</v>
          </cell>
          <cell r="AG295">
            <v>0</v>
          </cell>
          <cell r="AI295">
            <v>6000</v>
          </cell>
        </row>
        <row r="296">
          <cell r="C296">
            <v>122</v>
          </cell>
          <cell r="G296">
            <v>34</v>
          </cell>
          <cell r="J296">
            <v>0</v>
          </cell>
          <cell r="K296">
            <v>0</v>
          </cell>
          <cell r="Q296">
            <v>0</v>
          </cell>
          <cell r="AB296">
            <v>0</v>
          </cell>
          <cell r="AG296">
            <v>0</v>
          </cell>
          <cell r="AI296">
            <v>0</v>
          </cell>
        </row>
        <row r="297">
          <cell r="C297">
            <v>114</v>
          </cell>
          <cell r="G297">
            <v>34</v>
          </cell>
          <cell r="J297">
            <v>34</v>
          </cell>
          <cell r="K297">
            <v>0</v>
          </cell>
          <cell r="Q297">
            <v>17000</v>
          </cell>
          <cell r="AB297">
            <v>0</v>
          </cell>
          <cell r="AG297">
            <v>0</v>
          </cell>
          <cell r="AI297">
            <v>0</v>
          </cell>
        </row>
        <row r="298">
          <cell r="C298">
            <v>114</v>
          </cell>
          <cell r="G298">
            <v>34</v>
          </cell>
          <cell r="J298">
            <v>34</v>
          </cell>
          <cell r="K298">
            <v>0</v>
          </cell>
          <cell r="Q298">
            <v>85000</v>
          </cell>
          <cell r="AB298">
            <v>82000</v>
          </cell>
          <cell r="AG298">
            <v>0</v>
          </cell>
          <cell r="AI298">
            <v>82000</v>
          </cell>
        </row>
        <row r="299">
          <cell r="C299">
            <v>122</v>
          </cell>
          <cell r="G299">
            <v>34</v>
          </cell>
          <cell r="J299">
            <v>0</v>
          </cell>
          <cell r="K299">
            <v>0</v>
          </cell>
          <cell r="Q299">
            <v>30000</v>
          </cell>
          <cell r="AB299">
            <v>45000</v>
          </cell>
          <cell r="AG299">
            <v>0</v>
          </cell>
          <cell r="AI299">
            <v>0</v>
          </cell>
        </row>
        <row r="300">
          <cell r="C300">
            <v>129</v>
          </cell>
          <cell r="G300">
            <v>34</v>
          </cell>
          <cell r="J300">
            <v>34</v>
          </cell>
          <cell r="K300">
            <v>0</v>
          </cell>
          <cell r="Q300">
            <v>0</v>
          </cell>
          <cell r="AB300">
            <v>0</v>
          </cell>
          <cell r="AG300">
            <v>0</v>
          </cell>
          <cell r="AI300">
            <v>0</v>
          </cell>
        </row>
        <row r="301">
          <cell r="C301">
            <v>122</v>
          </cell>
          <cell r="G301">
            <v>34</v>
          </cell>
          <cell r="J301">
            <v>0</v>
          </cell>
          <cell r="K301">
            <v>0</v>
          </cell>
          <cell r="Q301">
            <v>20000</v>
          </cell>
          <cell r="AB301">
            <v>56000</v>
          </cell>
          <cell r="AG301">
            <v>0</v>
          </cell>
          <cell r="AI301">
            <v>0</v>
          </cell>
        </row>
        <row r="302">
          <cell r="C302">
            <v>122</v>
          </cell>
          <cell r="G302">
            <v>34</v>
          </cell>
          <cell r="J302">
            <v>0</v>
          </cell>
          <cell r="K302">
            <v>0</v>
          </cell>
          <cell r="Q302">
            <v>80000</v>
          </cell>
          <cell r="AB302">
            <v>0</v>
          </cell>
          <cell r="AG302">
            <v>0</v>
          </cell>
          <cell r="AI302">
            <v>0</v>
          </cell>
        </row>
        <row r="303">
          <cell r="C303">
            <v>122</v>
          </cell>
          <cell r="G303">
            <v>34</v>
          </cell>
          <cell r="J303">
            <v>0</v>
          </cell>
          <cell r="K303">
            <v>0</v>
          </cell>
          <cell r="Q303">
            <v>15000</v>
          </cell>
          <cell r="AB303">
            <v>7000</v>
          </cell>
          <cell r="AG303">
            <v>0</v>
          </cell>
          <cell r="AI303">
            <v>12000</v>
          </cell>
        </row>
        <row r="304">
          <cell r="C304">
            <v>122</v>
          </cell>
          <cell r="G304">
            <v>34</v>
          </cell>
          <cell r="J304">
            <v>0</v>
          </cell>
          <cell r="K304">
            <v>0</v>
          </cell>
          <cell r="Q304">
            <v>0</v>
          </cell>
          <cell r="AB304">
            <v>43000</v>
          </cell>
          <cell r="AG304">
            <v>0</v>
          </cell>
          <cell r="AI304">
            <v>135000</v>
          </cell>
        </row>
        <row r="305">
          <cell r="C305">
            <v>122</v>
          </cell>
          <cell r="G305">
            <v>34</v>
          </cell>
          <cell r="J305">
            <v>0</v>
          </cell>
          <cell r="K305">
            <v>0</v>
          </cell>
          <cell r="AB305">
            <v>0</v>
          </cell>
          <cell r="AG305">
            <v>0</v>
          </cell>
          <cell r="AI305">
            <v>80000</v>
          </cell>
        </row>
        <row r="306">
          <cell r="C306">
            <v>122</v>
          </cell>
          <cell r="G306">
            <v>34</v>
          </cell>
          <cell r="J306">
            <v>0</v>
          </cell>
          <cell r="K306">
            <v>0</v>
          </cell>
          <cell r="AB306">
            <v>0</v>
          </cell>
          <cell r="AG306">
            <v>0</v>
          </cell>
          <cell r="AI306">
            <v>41000</v>
          </cell>
        </row>
        <row r="307">
          <cell r="C307">
            <v>122</v>
          </cell>
          <cell r="G307">
            <v>34</v>
          </cell>
          <cell r="J307">
            <v>0</v>
          </cell>
          <cell r="K307">
            <v>0</v>
          </cell>
          <cell r="Q307">
            <v>0</v>
          </cell>
          <cell r="AB307">
            <v>0</v>
          </cell>
          <cell r="AG307">
            <v>0</v>
          </cell>
          <cell r="AI307">
            <v>0</v>
          </cell>
        </row>
        <row r="308">
          <cell r="C308">
            <v>122</v>
          </cell>
          <cell r="G308">
            <v>34</v>
          </cell>
          <cell r="J308">
            <v>0</v>
          </cell>
          <cell r="K308">
            <v>0</v>
          </cell>
          <cell r="Q308">
            <v>55000</v>
          </cell>
          <cell r="AB308">
            <v>0</v>
          </cell>
          <cell r="AG308">
            <v>0</v>
          </cell>
          <cell r="AI308">
            <v>0</v>
          </cell>
        </row>
        <row r="309">
          <cell r="C309">
            <v>122</v>
          </cell>
          <cell r="G309">
            <v>34</v>
          </cell>
          <cell r="J309">
            <v>0</v>
          </cell>
          <cell r="K309">
            <v>0</v>
          </cell>
          <cell r="Q309">
            <v>0</v>
          </cell>
          <cell r="AB309">
            <v>0</v>
          </cell>
          <cell r="AG309">
            <v>0</v>
          </cell>
          <cell r="AI309">
            <v>0</v>
          </cell>
        </row>
        <row r="310">
          <cell r="C310">
            <v>122</v>
          </cell>
          <cell r="G310">
            <v>34</v>
          </cell>
          <cell r="J310">
            <v>0</v>
          </cell>
          <cell r="K310">
            <v>0</v>
          </cell>
          <cell r="Q310">
            <v>0</v>
          </cell>
          <cell r="AB310">
            <v>0</v>
          </cell>
          <cell r="AG310">
            <v>0</v>
          </cell>
          <cell r="AI310">
            <v>18000</v>
          </cell>
        </row>
        <row r="311">
          <cell r="C311">
            <v>122</v>
          </cell>
          <cell r="G311">
            <v>34</v>
          </cell>
          <cell r="J311">
            <v>0</v>
          </cell>
          <cell r="K311">
            <v>0</v>
          </cell>
          <cell r="AB311">
            <v>0</v>
          </cell>
          <cell r="AG311">
            <v>0</v>
          </cell>
          <cell r="AI311">
            <v>5000</v>
          </cell>
        </row>
        <row r="312">
          <cell r="C312">
            <v>122</v>
          </cell>
          <cell r="G312">
            <v>34</v>
          </cell>
          <cell r="J312">
            <v>0</v>
          </cell>
          <cell r="K312">
            <v>0</v>
          </cell>
          <cell r="Q312">
            <v>170000</v>
          </cell>
          <cell r="AB312">
            <v>0</v>
          </cell>
          <cell r="AG312">
            <v>0</v>
          </cell>
          <cell r="AI312">
            <v>0</v>
          </cell>
        </row>
        <row r="313">
          <cell r="C313">
            <v>122</v>
          </cell>
          <cell r="G313">
            <v>34</v>
          </cell>
          <cell r="J313">
            <v>0</v>
          </cell>
          <cell r="K313">
            <v>0</v>
          </cell>
          <cell r="Q313">
            <v>96000</v>
          </cell>
          <cell r="AB313">
            <v>0</v>
          </cell>
          <cell r="AG313">
            <v>0</v>
          </cell>
          <cell r="AI313">
            <v>0</v>
          </cell>
        </row>
        <row r="314">
          <cell r="C314">
            <v>122</v>
          </cell>
          <cell r="G314">
            <v>34</v>
          </cell>
          <cell r="J314">
            <v>0</v>
          </cell>
          <cell r="K314">
            <v>0</v>
          </cell>
          <cell r="Q314">
            <v>0</v>
          </cell>
          <cell r="AB314">
            <v>0</v>
          </cell>
          <cell r="AG314">
            <v>0</v>
          </cell>
          <cell r="AI314">
            <v>0</v>
          </cell>
        </row>
        <row r="315">
          <cell r="C315">
            <v>129</v>
          </cell>
          <cell r="G315">
            <v>34</v>
          </cell>
          <cell r="J315">
            <v>34</v>
          </cell>
          <cell r="K315">
            <v>0</v>
          </cell>
          <cell r="Q315">
            <v>0</v>
          </cell>
          <cell r="AB315">
            <v>0</v>
          </cell>
          <cell r="AG315">
            <v>0</v>
          </cell>
          <cell r="AI315">
            <v>0</v>
          </cell>
        </row>
        <row r="316">
          <cell r="C316">
            <v>122</v>
          </cell>
          <cell r="G316">
            <v>34</v>
          </cell>
          <cell r="J316">
            <v>0</v>
          </cell>
          <cell r="K316">
            <v>0</v>
          </cell>
          <cell r="Q316">
            <v>2000</v>
          </cell>
          <cell r="AB316">
            <v>9000</v>
          </cell>
          <cell r="AG316">
            <v>0</v>
          </cell>
          <cell r="AI316">
            <v>0</v>
          </cell>
        </row>
        <row r="317">
          <cell r="C317">
            <v>123</v>
          </cell>
          <cell r="G317">
            <v>37</v>
          </cell>
          <cell r="J317">
            <v>0</v>
          </cell>
          <cell r="K317">
            <v>0</v>
          </cell>
          <cell r="Q317">
            <v>0</v>
          </cell>
          <cell r="AB317">
            <v>35000</v>
          </cell>
          <cell r="AG317">
            <v>0</v>
          </cell>
          <cell r="AI317">
            <v>36000</v>
          </cell>
        </row>
        <row r="318">
          <cell r="C318">
            <v>115</v>
          </cell>
          <cell r="G318">
            <v>41</v>
          </cell>
          <cell r="J318">
            <v>41</v>
          </cell>
          <cell r="K318">
            <v>0</v>
          </cell>
          <cell r="Q318">
            <v>0</v>
          </cell>
          <cell r="AB318">
            <v>0</v>
          </cell>
          <cell r="AG318">
            <v>0</v>
          </cell>
          <cell r="AI318">
            <v>0</v>
          </cell>
        </row>
        <row r="319">
          <cell r="C319">
            <v>115</v>
          </cell>
          <cell r="G319">
            <v>41</v>
          </cell>
          <cell r="J319">
            <v>41</v>
          </cell>
          <cell r="K319">
            <v>0</v>
          </cell>
          <cell r="Q319">
            <v>5000</v>
          </cell>
          <cell r="AB319">
            <v>0</v>
          </cell>
          <cell r="AG319">
            <v>0</v>
          </cell>
          <cell r="AI319">
            <v>0</v>
          </cell>
        </row>
        <row r="320">
          <cell r="C320">
            <v>115</v>
          </cell>
          <cell r="G320">
            <v>41</v>
          </cell>
          <cell r="J320">
            <v>41</v>
          </cell>
          <cell r="K320">
            <v>0</v>
          </cell>
          <cell r="Q320">
            <v>0</v>
          </cell>
          <cell r="AB320">
            <v>0</v>
          </cell>
          <cell r="AG320">
            <v>0</v>
          </cell>
          <cell r="AI320">
            <v>0</v>
          </cell>
        </row>
        <row r="321">
          <cell r="C321">
            <v>115</v>
          </cell>
          <cell r="G321">
            <v>41</v>
          </cell>
          <cell r="J321">
            <v>41</v>
          </cell>
          <cell r="K321">
            <v>0</v>
          </cell>
          <cell r="Q321">
            <v>0</v>
          </cell>
          <cell r="AB321">
            <v>0</v>
          </cell>
          <cell r="AG321">
            <v>0</v>
          </cell>
          <cell r="AI321">
            <v>0</v>
          </cell>
        </row>
        <row r="322">
          <cell r="C322">
            <v>115</v>
          </cell>
          <cell r="G322">
            <v>41</v>
          </cell>
          <cell r="J322">
            <v>41</v>
          </cell>
          <cell r="K322">
            <v>0</v>
          </cell>
          <cell r="Q322">
            <v>0</v>
          </cell>
          <cell r="AB322">
            <v>0</v>
          </cell>
          <cell r="AG322">
            <v>0</v>
          </cell>
          <cell r="AI322">
            <v>0</v>
          </cell>
        </row>
        <row r="323">
          <cell r="C323">
            <v>115</v>
          </cell>
          <cell r="G323">
            <v>41</v>
          </cell>
          <cell r="J323">
            <v>41</v>
          </cell>
          <cell r="K323">
            <v>0</v>
          </cell>
          <cell r="Q323">
            <v>0</v>
          </cell>
          <cell r="AB323">
            <v>0</v>
          </cell>
          <cell r="AG323">
            <v>0</v>
          </cell>
          <cell r="AI323">
            <v>0</v>
          </cell>
        </row>
        <row r="324">
          <cell r="C324">
            <v>115</v>
          </cell>
          <cell r="G324">
            <v>41</v>
          </cell>
          <cell r="J324">
            <v>41</v>
          </cell>
          <cell r="K324">
            <v>0</v>
          </cell>
          <cell r="Q324">
            <v>0</v>
          </cell>
          <cell r="AB324">
            <v>0</v>
          </cell>
          <cell r="AG324">
            <v>0</v>
          </cell>
          <cell r="AI324">
            <v>0</v>
          </cell>
        </row>
        <row r="325">
          <cell r="C325">
            <v>115</v>
          </cell>
          <cell r="G325">
            <v>41</v>
          </cell>
          <cell r="J325">
            <v>41</v>
          </cell>
          <cell r="K325">
            <v>0</v>
          </cell>
          <cell r="Q325">
            <v>0</v>
          </cell>
          <cell r="AB325">
            <v>0</v>
          </cell>
          <cell r="AG325">
            <v>0</v>
          </cell>
          <cell r="AI325">
            <v>0</v>
          </cell>
        </row>
        <row r="326">
          <cell r="C326">
            <v>115</v>
          </cell>
          <cell r="G326">
            <v>41</v>
          </cell>
          <cell r="J326">
            <v>41</v>
          </cell>
          <cell r="K326">
            <v>0</v>
          </cell>
          <cell r="Q326">
            <v>0</v>
          </cell>
          <cell r="AB326">
            <v>0</v>
          </cell>
          <cell r="AG326">
            <v>0</v>
          </cell>
          <cell r="AI326">
            <v>0</v>
          </cell>
        </row>
        <row r="327">
          <cell r="C327">
            <v>115</v>
          </cell>
          <cell r="G327">
            <v>41</v>
          </cell>
          <cell r="J327">
            <v>41</v>
          </cell>
          <cell r="K327">
            <v>0</v>
          </cell>
          <cell r="Q327">
            <v>0</v>
          </cell>
          <cell r="AB327">
            <v>0</v>
          </cell>
          <cell r="AG327">
            <v>0</v>
          </cell>
          <cell r="AI327">
            <v>0</v>
          </cell>
        </row>
        <row r="328">
          <cell r="C328">
            <v>115</v>
          </cell>
          <cell r="G328">
            <v>41</v>
          </cell>
          <cell r="J328">
            <v>41</v>
          </cell>
          <cell r="K328">
            <v>0</v>
          </cell>
          <cell r="Q328">
            <v>0</v>
          </cell>
          <cell r="AB328">
            <v>0</v>
          </cell>
          <cell r="AG328">
            <v>0</v>
          </cell>
          <cell r="AI328">
            <v>0</v>
          </cell>
        </row>
        <row r="329">
          <cell r="C329">
            <v>115</v>
          </cell>
          <cell r="G329">
            <v>41</v>
          </cell>
          <cell r="J329">
            <v>41</v>
          </cell>
          <cell r="K329">
            <v>0</v>
          </cell>
          <cell r="Q329">
            <v>5000</v>
          </cell>
          <cell r="AB329">
            <v>0</v>
          </cell>
          <cell r="AG329">
            <v>0</v>
          </cell>
          <cell r="AI329">
            <v>0</v>
          </cell>
        </row>
        <row r="330">
          <cell r="C330">
            <v>123</v>
          </cell>
          <cell r="G330">
            <v>44</v>
          </cell>
          <cell r="J330">
            <v>0</v>
          </cell>
          <cell r="K330">
            <v>0</v>
          </cell>
          <cell r="Q330">
            <v>150000</v>
          </cell>
          <cell r="AB330">
            <v>0</v>
          </cell>
          <cell r="AG330">
            <v>0</v>
          </cell>
          <cell r="AI330">
            <v>0</v>
          </cell>
        </row>
        <row r="331">
          <cell r="C331">
            <v>129</v>
          </cell>
          <cell r="G331">
            <v>47</v>
          </cell>
          <cell r="J331">
            <v>47</v>
          </cell>
          <cell r="K331">
            <v>0</v>
          </cell>
          <cell r="Q331">
            <v>1308000</v>
          </cell>
          <cell r="AB331">
            <v>1310000</v>
          </cell>
          <cell r="AG331">
            <v>0</v>
          </cell>
          <cell r="AI331">
            <v>1230000</v>
          </cell>
        </row>
        <row r="332">
          <cell r="C332">
            <v>115</v>
          </cell>
          <cell r="G332">
            <v>47</v>
          </cell>
          <cell r="J332">
            <v>47</v>
          </cell>
          <cell r="K332">
            <v>0</v>
          </cell>
          <cell r="Q332">
            <v>3000</v>
          </cell>
          <cell r="AB332">
            <v>0</v>
          </cell>
          <cell r="AG332">
            <v>0</v>
          </cell>
          <cell r="AI332">
            <v>0</v>
          </cell>
        </row>
        <row r="333">
          <cell r="C333">
            <v>115</v>
          </cell>
          <cell r="G333">
            <v>47</v>
          </cell>
          <cell r="J333">
            <v>47</v>
          </cell>
          <cell r="K333">
            <v>0</v>
          </cell>
          <cell r="Q333">
            <v>6000</v>
          </cell>
          <cell r="AB333">
            <v>0</v>
          </cell>
          <cell r="AG333">
            <v>0</v>
          </cell>
          <cell r="AI333">
            <v>0</v>
          </cell>
        </row>
        <row r="334">
          <cell r="C334">
            <v>115</v>
          </cell>
          <cell r="G334">
            <v>52</v>
          </cell>
          <cell r="J334">
            <v>52</v>
          </cell>
          <cell r="K334">
            <v>0</v>
          </cell>
          <cell r="Q334">
            <v>2000</v>
          </cell>
          <cell r="AB334">
            <v>0</v>
          </cell>
          <cell r="AG334">
            <v>0</v>
          </cell>
          <cell r="AI334">
            <v>0</v>
          </cell>
        </row>
        <row r="335">
          <cell r="C335">
            <v>115</v>
          </cell>
          <cell r="G335">
            <v>55</v>
          </cell>
          <cell r="J335">
            <v>55</v>
          </cell>
          <cell r="K335">
            <v>0</v>
          </cell>
          <cell r="Q335">
            <v>2000</v>
          </cell>
          <cell r="AB335">
            <v>15000</v>
          </cell>
          <cell r="AG335">
            <v>0</v>
          </cell>
          <cell r="AI335">
            <v>15000</v>
          </cell>
        </row>
        <row r="336">
          <cell r="C336">
            <v>131</v>
          </cell>
          <cell r="G336">
            <v>59</v>
          </cell>
          <cell r="J336">
            <v>0</v>
          </cell>
          <cell r="K336">
            <v>0</v>
          </cell>
          <cell r="Q336">
            <v>0</v>
          </cell>
          <cell r="AB336">
            <v>65000</v>
          </cell>
          <cell r="AG336">
            <v>0</v>
          </cell>
          <cell r="AI336">
            <v>0</v>
          </cell>
        </row>
        <row r="337">
          <cell r="C337">
            <v>115</v>
          </cell>
          <cell r="G337">
            <v>59</v>
          </cell>
          <cell r="J337">
            <v>59</v>
          </cell>
          <cell r="K337">
            <v>0</v>
          </cell>
          <cell r="Q337">
            <v>0</v>
          </cell>
          <cell r="AB337">
            <v>0</v>
          </cell>
          <cell r="AG337">
            <v>0</v>
          </cell>
          <cell r="AI337">
            <v>0</v>
          </cell>
        </row>
        <row r="338">
          <cell r="C338">
            <v>152</v>
          </cell>
          <cell r="G338">
            <v>61</v>
          </cell>
          <cell r="J338">
            <v>0</v>
          </cell>
          <cell r="K338">
            <v>0</v>
          </cell>
          <cell r="Q338">
            <v>-15000</v>
          </cell>
          <cell r="AB338">
            <v>-15000</v>
          </cell>
          <cell r="AG338">
            <v>0</v>
          </cell>
          <cell r="AI338">
            <v>-15000</v>
          </cell>
        </row>
        <row r="339">
          <cell r="C339">
            <v>152</v>
          </cell>
          <cell r="G339">
            <v>61</v>
          </cell>
          <cell r="J339">
            <v>0</v>
          </cell>
          <cell r="K339">
            <v>0</v>
          </cell>
          <cell r="Q339">
            <v>-50000</v>
          </cell>
          <cell r="AB339">
            <v>-50000</v>
          </cell>
          <cell r="AG339">
            <v>0</v>
          </cell>
          <cell r="AI339">
            <v>-50000</v>
          </cell>
        </row>
        <row r="340">
          <cell r="C340">
            <v>152</v>
          </cell>
          <cell r="G340">
            <v>61</v>
          </cell>
          <cell r="J340">
            <v>0</v>
          </cell>
          <cell r="K340">
            <v>0</v>
          </cell>
          <cell r="Q340">
            <v>-55000</v>
          </cell>
          <cell r="AB340">
            <v>-40000</v>
          </cell>
          <cell r="AG340">
            <v>0</v>
          </cell>
          <cell r="AI340">
            <v>-50000</v>
          </cell>
        </row>
        <row r="341">
          <cell r="C341">
            <v>152</v>
          </cell>
          <cell r="G341">
            <v>61</v>
          </cell>
          <cell r="J341">
            <v>0</v>
          </cell>
          <cell r="K341">
            <v>0</v>
          </cell>
          <cell r="Q341">
            <v>-20000</v>
          </cell>
          <cell r="AB341">
            <v>-21000</v>
          </cell>
          <cell r="AG341">
            <v>0</v>
          </cell>
          <cell r="AI341">
            <v>-21000</v>
          </cell>
        </row>
        <row r="342">
          <cell r="C342">
            <v>152</v>
          </cell>
          <cell r="G342">
            <v>61</v>
          </cell>
          <cell r="J342">
            <v>0</v>
          </cell>
          <cell r="K342">
            <v>0</v>
          </cell>
          <cell r="Q342">
            <v>-17000</v>
          </cell>
          <cell r="AB342">
            <v>-21000</v>
          </cell>
          <cell r="AG342">
            <v>0</v>
          </cell>
          <cell r="AI342">
            <v>-21000</v>
          </cell>
        </row>
        <row r="343">
          <cell r="C343">
            <v>152</v>
          </cell>
          <cell r="G343">
            <v>61</v>
          </cell>
          <cell r="J343">
            <v>0</v>
          </cell>
          <cell r="K343">
            <v>0</v>
          </cell>
          <cell r="Q343">
            <v>-26000</v>
          </cell>
          <cell r="AB343">
            <v>-32000</v>
          </cell>
          <cell r="AG343">
            <v>0</v>
          </cell>
          <cell r="AI343">
            <v>-32000</v>
          </cell>
        </row>
        <row r="344">
          <cell r="C344">
            <v>152</v>
          </cell>
          <cell r="G344">
            <v>61</v>
          </cell>
          <cell r="J344">
            <v>0</v>
          </cell>
          <cell r="K344">
            <v>0</v>
          </cell>
          <cell r="Q344">
            <v>-82000</v>
          </cell>
          <cell r="AB344">
            <v>-85000</v>
          </cell>
          <cell r="AG344">
            <v>0</v>
          </cell>
          <cell r="AI344">
            <v>-120000</v>
          </cell>
        </row>
        <row r="345">
          <cell r="C345">
            <v>152</v>
          </cell>
          <cell r="G345">
            <v>61</v>
          </cell>
          <cell r="J345">
            <v>0</v>
          </cell>
          <cell r="K345">
            <v>0</v>
          </cell>
          <cell r="Q345">
            <v>-10000</v>
          </cell>
          <cell r="AB345">
            <v>-9000</v>
          </cell>
          <cell r="AG345">
            <v>0</v>
          </cell>
          <cell r="AI345">
            <v>-13000</v>
          </cell>
        </row>
        <row r="346">
          <cell r="C346">
            <v>152</v>
          </cell>
          <cell r="G346">
            <v>61</v>
          </cell>
          <cell r="J346">
            <v>0</v>
          </cell>
          <cell r="K346">
            <v>0</v>
          </cell>
          <cell r="Q346">
            <v>-4000</v>
          </cell>
          <cell r="AB346">
            <v>-4000</v>
          </cell>
          <cell r="AG346">
            <v>0</v>
          </cell>
          <cell r="AI346">
            <v>-4000</v>
          </cell>
        </row>
        <row r="347">
          <cell r="C347">
            <v>152</v>
          </cell>
          <cell r="G347">
            <v>61</v>
          </cell>
          <cell r="J347">
            <v>0</v>
          </cell>
          <cell r="K347">
            <v>0</v>
          </cell>
          <cell r="Q347">
            <v>-2000</v>
          </cell>
          <cell r="AB347">
            <v>0</v>
          </cell>
          <cell r="AG347">
            <v>0</v>
          </cell>
          <cell r="AI347">
            <v>-2000</v>
          </cell>
        </row>
        <row r="348">
          <cell r="C348">
            <v>152</v>
          </cell>
          <cell r="G348">
            <v>61</v>
          </cell>
          <cell r="J348">
            <v>0</v>
          </cell>
          <cell r="K348">
            <v>0</v>
          </cell>
          <cell r="Q348">
            <v>-125000</v>
          </cell>
          <cell r="AB348">
            <v>-120000</v>
          </cell>
          <cell r="AG348">
            <v>0</v>
          </cell>
          <cell r="AI348">
            <v>-120000</v>
          </cell>
        </row>
        <row r="349">
          <cell r="C349">
            <v>152</v>
          </cell>
          <cell r="G349">
            <v>61</v>
          </cell>
          <cell r="J349">
            <v>0</v>
          </cell>
          <cell r="K349">
            <v>0</v>
          </cell>
          <cell r="Q349">
            <v>-105000</v>
          </cell>
          <cell r="AB349">
            <v>-83000</v>
          </cell>
          <cell r="AG349">
            <v>0</v>
          </cell>
          <cell r="AI349">
            <v>-120000</v>
          </cell>
        </row>
        <row r="350">
          <cell r="C350">
            <v>152</v>
          </cell>
          <cell r="G350">
            <v>61</v>
          </cell>
          <cell r="J350">
            <v>0</v>
          </cell>
          <cell r="K350">
            <v>0</v>
          </cell>
          <cell r="Q350">
            <v>-25000</v>
          </cell>
          <cell r="AB350">
            <v>-45000</v>
          </cell>
          <cell r="AG350">
            <v>0</v>
          </cell>
          <cell r="AI350">
            <v>-45000</v>
          </cell>
        </row>
        <row r="351">
          <cell r="C351">
            <v>152</v>
          </cell>
          <cell r="G351">
            <v>61</v>
          </cell>
          <cell r="J351">
            <v>0</v>
          </cell>
          <cell r="K351">
            <v>0</v>
          </cell>
          <cell r="Q351">
            <v>-14000</v>
          </cell>
          <cell r="AB351">
            <v>-8000</v>
          </cell>
          <cell r="AG351">
            <v>0</v>
          </cell>
          <cell r="AI351">
            <v>-20000</v>
          </cell>
        </row>
        <row r="352">
          <cell r="C352">
            <v>152</v>
          </cell>
          <cell r="G352">
            <v>61</v>
          </cell>
          <cell r="J352">
            <v>0</v>
          </cell>
          <cell r="K352">
            <v>0</v>
          </cell>
          <cell r="Q352">
            <v>-32000</v>
          </cell>
          <cell r="AB352">
            <v>-14000</v>
          </cell>
          <cell r="AG352">
            <v>0</v>
          </cell>
          <cell r="AI352">
            <v>-30000</v>
          </cell>
        </row>
        <row r="353">
          <cell r="C353">
            <v>152</v>
          </cell>
          <cell r="G353">
            <v>61</v>
          </cell>
          <cell r="J353">
            <v>0</v>
          </cell>
          <cell r="K353">
            <v>0</v>
          </cell>
          <cell r="Q353">
            <v>-7000</v>
          </cell>
          <cell r="AB353">
            <v>-17000</v>
          </cell>
          <cell r="AG353">
            <v>0</v>
          </cell>
          <cell r="AI353">
            <v>-30000</v>
          </cell>
        </row>
        <row r="354">
          <cell r="C354">
            <v>152</v>
          </cell>
          <cell r="G354">
            <v>61</v>
          </cell>
          <cell r="J354">
            <v>0</v>
          </cell>
          <cell r="K354">
            <v>0</v>
          </cell>
          <cell r="Q354">
            <v>-15000</v>
          </cell>
          <cell r="AB354">
            <v>-16000</v>
          </cell>
          <cell r="AG354">
            <v>0</v>
          </cell>
          <cell r="AI354">
            <v>-20000</v>
          </cell>
        </row>
        <row r="355">
          <cell r="C355">
            <v>152</v>
          </cell>
          <cell r="G355">
            <v>61</v>
          </cell>
          <cell r="J355">
            <v>0</v>
          </cell>
          <cell r="K355">
            <v>0</v>
          </cell>
          <cell r="Q355">
            <v>-10000</v>
          </cell>
          <cell r="AB355">
            <v>-10000</v>
          </cell>
          <cell r="AG355">
            <v>0</v>
          </cell>
          <cell r="AI355">
            <v>-10000</v>
          </cell>
        </row>
        <row r="356">
          <cell r="C356">
            <v>151</v>
          </cell>
          <cell r="G356">
            <v>61</v>
          </cell>
          <cell r="J356">
            <v>0</v>
          </cell>
          <cell r="K356">
            <v>0</v>
          </cell>
          <cell r="Q356">
            <v>-754196</v>
          </cell>
          <cell r="AB356">
            <v>-815000</v>
          </cell>
          <cell r="AG356">
            <v>1</v>
          </cell>
          <cell r="AI356">
            <v>-812000</v>
          </cell>
        </row>
        <row r="357">
          <cell r="C357">
            <v>152</v>
          </cell>
          <cell r="G357">
            <v>61</v>
          </cell>
          <cell r="J357">
            <v>0</v>
          </cell>
          <cell r="K357">
            <v>0</v>
          </cell>
          <cell r="Q357">
            <v>0</v>
          </cell>
          <cell r="AB357">
            <v>0</v>
          </cell>
          <cell r="AG357">
            <v>0</v>
          </cell>
          <cell r="AI357">
            <v>0</v>
          </cell>
        </row>
        <row r="358">
          <cell r="C358">
            <v>152</v>
          </cell>
          <cell r="G358">
            <v>61</v>
          </cell>
          <cell r="J358">
            <v>0</v>
          </cell>
          <cell r="K358">
            <v>0</v>
          </cell>
          <cell r="Q358">
            <v>0</v>
          </cell>
          <cell r="AB358">
            <v>0</v>
          </cell>
          <cell r="AG358">
            <v>0</v>
          </cell>
          <cell r="AI358">
            <v>0</v>
          </cell>
        </row>
        <row r="359">
          <cell r="C359">
            <v>152</v>
          </cell>
          <cell r="G359">
            <v>61</v>
          </cell>
          <cell r="J359">
            <v>0</v>
          </cell>
          <cell r="K359">
            <v>0</v>
          </cell>
          <cell r="Q359">
            <v>0</v>
          </cell>
          <cell r="AB359">
            <v>0</v>
          </cell>
          <cell r="AG359">
            <v>0</v>
          </cell>
          <cell r="AI359">
            <v>0</v>
          </cell>
        </row>
        <row r="360">
          <cell r="C360">
            <v>152</v>
          </cell>
          <cell r="G360">
            <v>61</v>
          </cell>
          <cell r="J360">
            <v>0</v>
          </cell>
          <cell r="K360">
            <v>0</v>
          </cell>
          <cell r="Q360">
            <v>0</v>
          </cell>
          <cell r="AB360">
            <v>0</v>
          </cell>
          <cell r="AG360">
            <v>0</v>
          </cell>
          <cell r="AI360">
            <v>0</v>
          </cell>
        </row>
        <row r="361">
          <cell r="C361">
            <v>152</v>
          </cell>
          <cell r="G361">
            <v>61</v>
          </cell>
          <cell r="J361">
            <v>0</v>
          </cell>
          <cell r="K361">
            <v>0</v>
          </cell>
          <cell r="Q361">
            <v>0</v>
          </cell>
          <cell r="AB361">
            <v>0</v>
          </cell>
          <cell r="AG361">
            <v>0</v>
          </cell>
          <cell r="AI361">
            <v>0</v>
          </cell>
        </row>
        <row r="362">
          <cell r="C362">
            <v>152</v>
          </cell>
          <cell r="G362">
            <v>61</v>
          </cell>
          <cell r="J362">
            <v>0</v>
          </cell>
          <cell r="K362">
            <v>0</v>
          </cell>
          <cell r="Q362">
            <v>0</v>
          </cell>
          <cell r="AB362">
            <v>0</v>
          </cell>
          <cell r="AG362">
            <v>0</v>
          </cell>
          <cell r="AI362">
            <v>0</v>
          </cell>
        </row>
        <row r="363">
          <cell r="C363">
            <v>152</v>
          </cell>
          <cell r="G363">
            <v>61</v>
          </cell>
          <cell r="J363">
            <v>0</v>
          </cell>
          <cell r="K363">
            <v>0</v>
          </cell>
          <cell r="Q363">
            <v>-10000</v>
          </cell>
          <cell r="AB363">
            <v>0</v>
          </cell>
          <cell r="AG363">
            <v>0</v>
          </cell>
          <cell r="AI363">
            <v>-10000</v>
          </cell>
        </row>
        <row r="364">
          <cell r="C364">
            <v>152</v>
          </cell>
          <cell r="G364">
            <v>61</v>
          </cell>
          <cell r="J364">
            <v>0</v>
          </cell>
          <cell r="K364">
            <v>0</v>
          </cell>
          <cell r="Q364">
            <v>0</v>
          </cell>
          <cell r="AB364">
            <v>0</v>
          </cell>
          <cell r="AG364">
            <v>0</v>
          </cell>
          <cell r="AI364">
            <v>0</v>
          </cell>
        </row>
        <row r="365">
          <cell r="C365">
            <v>151</v>
          </cell>
          <cell r="G365">
            <v>61</v>
          </cell>
          <cell r="J365">
            <v>0</v>
          </cell>
          <cell r="K365">
            <v>0</v>
          </cell>
          <cell r="Q365">
            <v>0</v>
          </cell>
          <cell r="AB365">
            <v>0</v>
          </cell>
          <cell r="AG365">
            <v>0.67</v>
          </cell>
          <cell r="AI365">
            <v>-300000</v>
          </cell>
        </row>
        <row r="366">
          <cell r="C366">
            <v>151</v>
          </cell>
          <cell r="G366">
            <v>61</v>
          </cell>
          <cell r="J366">
            <v>0</v>
          </cell>
          <cell r="K366">
            <v>0</v>
          </cell>
          <cell r="Q366">
            <v>0</v>
          </cell>
          <cell r="AB366">
            <v>0</v>
          </cell>
          <cell r="AG366">
            <v>0</v>
          </cell>
          <cell r="AI366">
            <v>0</v>
          </cell>
        </row>
        <row r="367">
          <cell r="C367">
            <v>151</v>
          </cell>
          <cell r="G367">
            <v>61</v>
          </cell>
          <cell r="J367">
            <v>0</v>
          </cell>
          <cell r="K367">
            <v>0</v>
          </cell>
          <cell r="Q367">
            <v>0</v>
          </cell>
          <cell r="AB367">
            <v>0</v>
          </cell>
          <cell r="AG367">
            <v>0</v>
          </cell>
          <cell r="AI367">
            <v>0</v>
          </cell>
        </row>
        <row r="368">
          <cell r="C368">
            <v>152</v>
          </cell>
          <cell r="G368">
            <v>61</v>
          </cell>
          <cell r="J368">
            <v>0</v>
          </cell>
          <cell r="K368">
            <v>0</v>
          </cell>
          <cell r="Q368">
            <v>0</v>
          </cell>
          <cell r="AB368">
            <v>0</v>
          </cell>
          <cell r="AG368">
            <v>0</v>
          </cell>
          <cell r="AI368">
            <v>0</v>
          </cell>
        </row>
        <row r="369">
          <cell r="C369">
            <v>151</v>
          </cell>
          <cell r="G369">
            <v>61</v>
          </cell>
          <cell r="J369">
            <v>0</v>
          </cell>
          <cell r="K369">
            <v>0</v>
          </cell>
          <cell r="Q369">
            <v>-221673</v>
          </cell>
          <cell r="AB369">
            <v>-222000</v>
          </cell>
          <cell r="AG369">
            <v>0.5</v>
          </cell>
          <cell r="AI369">
            <v>-227000</v>
          </cell>
        </row>
        <row r="370">
          <cell r="C370">
            <v>152</v>
          </cell>
          <cell r="G370">
            <v>61</v>
          </cell>
          <cell r="J370">
            <v>0</v>
          </cell>
          <cell r="K370">
            <v>0</v>
          </cell>
          <cell r="Q370">
            <v>-950</v>
          </cell>
          <cell r="AB370">
            <v>-1000</v>
          </cell>
          <cell r="AG370">
            <v>0</v>
          </cell>
          <cell r="AI370">
            <v>-2000</v>
          </cell>
        </row>
        <row r="371">
          <cell r="C371">
            <v>151</v>
          </cell>
          <cell r="G371">
            <v>61</v>
          </cell>
          <cell r="J371">
            <v>0</v>
          </cell>
          <cell r="K371">
            <v>0</v>
          </cell>
          <cell r="Q371">
            <v>-591954</v>
          </cell>
          <cell r="AB371">
            <v>-594000</v>
          </cell>
          <cell r="AG371">
            <v>4</v>
          </cell>
          <cell r="AI371">
            <v>-847000</v>
          </cell>
        </row>
        <row r="372">
          <cell r="C372">
            <v>152</v>
          </cell>
          <cell r="G372">
            <v>61</v>
          </cell>
          <cell r="AB372">
            <v>0</v>
          </cell>
        </row>
        <row r="373">
          <cell r="C373">
            <v>151</v>
          </cell>
          <cell r="G373">
            <v>61</v>
          </cell>
          <cell r="J373">
            <v>0</v>
          </cell>
          <cell r="K373">
            <v>0</v>
          </cell>
          <cell r="Q373">
            <v>-91962</v>
          </cell>
          <cell r="AB373">
            <v>0</v>
          </cell>
          <cell r="AG373">
            <v>0</v>
          </cell>
          <cell r="AI373">
            <v>0</v>
          </cell>
        </row>
        <row r="374">
          <cell r="C374">
            <v>152</v>
          </cell>
          <cell r="G374">
            <v>61</v>
          </cell>
          <cell r="J374">
            <v>0</v>
          </cell>
          <cell r="K374">
            <v>0</v>
          </cell>
          <cell r="Q374">
            <v>-32000</v>
          </cell>
          <cell r="AB374">
            <v>-32000</v>
          </cell>
          <cell r="AG374">
            <v>0</v>
          </cell>
          <cell r="AI374">
            <v>-32000</v>
          </cell>
        </row>
        <row r="375">
          <cell r="C375">
            <v>152</v>
          </cell>
          <cell r="G375">
            <v>61</v>
          </cell>
          <cell r="J375">
            <v>0</v>
          </cell>
          <cell r="K375">
            <v>0</v>
          </cell>
          <cell r="Q375">
            <v>-22000</v>
          </cell>
          <cell r="AB375">
            <v>0</v>
          </cell>
          <cell r="AG375">
            <v>0</v>
          </cell>
          <cell r="AI375">
            <v>-22000</v>
          </cell>
        </row>
        <row r="376">
          <cell r="C376">
            <v>152</v>
          </cell>
          <cell r="G376">
            <v>61</v>
          </cell>
          <cell r="J376">
            <v>0</v>
          </cell>
          <cell r="K376">
            <v>0</v>
          </cell>
          <cell r="Q376">
            <v>-160000</v>
          </cell>
          <cell r="AB376">
            <v>-100000</v>
          </cell>
          <cell r="AG376">
            <v>0</v>
          </cell>
          <cell r="AI376">
            <v>-100000</v>
          </cell>
        </row>
        <row r="377">
          <cell r="C377">
            <v>152</v>
          </cell>
          <cell r="G377">
            <v>61</v>
          </cell>
          <cell r="J377">
            <v>0</v>
          </cell>
          <cell r="K377">
            <v>0</v>
          </cell>
          <cell r="Q377">
            <v>-400000</v>
          </cell>
          <cell r="AB377">
            <v>-609000</v>
          </cell>
          <cell r="AG377">
            <v>0</v>
          </cell>
          <cell r="AI377">
            <v>-450000</v>
          </cell>
        </row>
        <row r="378">
          <cell r="C378">
            <v>151</v>
          </cell>
          <cell r="G378">
            <v>62</v>
          </cell>
          <cell r="J378">
            <v>0</v>
          </cell>
          <cell r="K378">
            <v>0</v>
          </cell>
          <cell r="Q378">
            <v>-558792</v>
          </cell>
          <cell r="AB378">
            <v>-559000</v>
          </cell>
          <cell r="AG378">
            <v>1</v>
          </cell>
          <cell r="AI378">
            <v>-571000</v>
          </cell>
        </row>
        <row r="379">
          <cell r="C379">
            <v>152</v>
          </cell>
          <cell r="G379">
            <v>62</v>
          </cell>
          <cell r="J379">
            <v>0</v>
          </cell>
          <cell r="K379">
            <v>0</v>
          </cell>
          <cell r="Q379">
            <v>-2000</v>
          </cell>
          <cell r="AB379">
            <v>0</v>
          </cell>
          <cell r="AG379">
            <v>0</v>
          </cell>
          <cell r="AI379">
            <v>0</v>
          </cell>
        </row>
        <row r="380">
          <cell r="C380">
            <v>152</v>
          </cell>
          <cell r="G380">
            <v>62</v>
          </cell>
          <cell r="J380">
            <v>0</v>
          </cell>
          <cell r="K380">
            <v>0</v>
          </cell>
          <cell r="Q380">
            <v>-30000</v>
          </cell>
          <cell r="AB380">
            <v>-35000</v>
          </cell>
          <cell r="AG380">
            <v>0</v>
          </cell>
          <cell r="AI380">
            <v>-35000</v>
          </cell>
        </row>
        <row r="381">
          <cell r="C381">
            <v>152</v>
          </cell>
          <cell r="G381">
            <v>62</v>
          </cell>
          <cell r="J381">
            <v>0</v>
          </cell>
          <cell r="K381">
            <v>0</v>
          </cell>
          <cell r="Q381">
            <v>-3000</v>
          </cell>
          <cell r="AB381">
            <v>0</v>
          </cell>
          <cell r="AG381">
            <v>0</v>
          </cell>
          <cell r="AI381">
            <v>0</v>
          </cell>
        </row>
        <row r="382">
          <cell r="C382">
            <v>152</v>
          </cell>
          <cell r="G382">
            <v>62</v>
          </cell>
          <cell r="J382">
            <v>0</v>
          </cell>
          <cell r="K382">
            <v>0</v>
          </cell>
          <cell r="Q382">
            <v>-1500</v>
          </cell>
          <cell r="AB382">
            <v>-2000</v>
          </cell>
          <cell r="AG382">
            <v>0</v>
          </cell>
          <cell r="AI382">
            <v>-2000</v>
          </cell>
        </row>
        <row r="383">
          <cell r="C383">
            <v>152</v>
          </cell>
          <cell r="G383">
            <v>62</v>
          </cell>
          <cell r="J383">
            <v>0</v>
          </cell>
          <cell r="K383">
            <v>0</v>
          </cell>
          <cell r="Q383">
            <v>-200000</v>
          </cell>
          <cell r="AB383">
            <v>-200000</v>
          </cell>
          <cell r="AG383">
            <v>0</v>
          </cell>
          <cell r="AI383">
            <v>-200000</v>
          </cell>
        </row>
        <row r="384">
          <cell r="C384">
            <v>152</v>
          </cell>
          <cell r="G384">
            <v>62</v>
          </cell>
          <cell r="J384">
            <v>0</v>
          </cell>
          <cell r="K384">
            <v>0</v>
          </cell>
          <cell r="Q384">
            <v>-200000</v>
          </cell>
          <cell r="AB384">
            <v>-235000</v>
          </cell>
          <cell r="AG384">
            <v>0</v>
          </cell>
          <cell r="AI384">
            <v>-235000</v>
          </cell>
        </row>
        <row r="385">
          <cell r="C385">
            <v>151</v>
          </cell>
          <cell r="G385">
            <v>62</v>
          </cell>
          <cell r="J385">
            <v>0</v>
          </cell>
          <cell r="K385">
            <v>0</v>
          </cell>
          <cell r="Q385">
            <v>-187190</v>
          </cell>
          <cell r="AB385">
            <v>-173000</v>
          </cell>
          <cell r="AG385">
            <v>1</v>
          </cell>
          <cell r="AI385">
            <v>-177000</v>
          </cell>
        </row>
        <row r="386">
          <cell r="C386">
            <v>151</v>
          </cell>
          <cell r="G386">
            <v>62</v>
          </cell>
          <cell r="J386">
            <v>0</v>
          </cell>
          <cell r="K386">
            <v>0</v>
          </cell>
          <cell r="Q386">
            <v>-211908</v>
          </cell>
          <cell r="AB386">
            <v>-209000</v>
          </cell>
          <cell r="AG386">
            <v>2</v>
          </cell>
          <cell r="AI386">
            <v>-333000</v>
          </cell>
        </row>
        <row r="387">
          <cell r="C387">
            <v>151</v>
          </cell>
          <cell r="G387">
            <v>62</v>
          </cell>
          <cell r="J387">
            <v>0</v>
          </cell>
          <cell r="K387">
            <v>0</v>
          </cell>
          <cell r="Q387">
            <v>-240763</v>
          </cell>
          <cell r="AB387">
            <v>-239000</v>
          </cell>
          <cell r="AG387">
            <v>1</v>
          </cell>
          <cell r="AI387">
            <v>-244000</v>
          </cell>
        </row>
        <row r="388">
          <cell r="C388">
            <v>151</v>
          </cell>
          <cell r="G388">
            <v>62</v>
          </cell>
          <cell r="J388">
            <v>0</v>
          </cell>
          <cell r="K388">
            <v>0</v>
          </cell>
          <cell r="Q388">
            <v>0</v>
          </cell>
          <cell r="AB388">
            <v>0</v>
          </cell>
          <cell r="AG388">
            <v>0</v>
          </cell>
          <cell r="AI388">
            <v>0</v>
          </cell>
        </row>
        <row r="389">
          <cell r="C389">
            <v>151</v>
          </cell>
          <cell r="G389">
            <v>62</v>
          </cell>
          <cell r="J389">
            <v>0</v>
          </cell>
          <cell r="K389">
            <v>0</v>
          </cell>
          <cell r="Q389">
            <v>0</v>
          </cell>
          <cell r="AB389">
            <v>0</v>
          </cell>
          <cell r="AG389">
            <v>0</v>
          </cell>
          <cell r="AI389">
            <v>0</v>
          </cell>
        </row>
        <row r="390">
          <cell r="C390">
            <v>151</v>
          </cell>
          <cell r="G390">
            <v>62</v>
          </cell>
          <cell r="J390">
            <v>0</v>
          </cell>
          <cell r="K390">
            <v>0</v>
          </cell>
          <cell r="Q390">
            <v>0</v>
          </cell>
          <cell r="AB390">
            <v>0</v>
          </cell>
          <cell r="AG390">
            <v>0</v>
          </cell>
          <cell r="AI390">
            <v>0</v>
          </cell>
        </row>
        <row r="391">
          <cell r="C391">
            <v>151</v>
          </cell>
          <cell r="G391">
            <v>62</v>
          </cell>
          <cell r="J391">
            <v>0</v>
          </cell>
          <cell r="K391">
            <v>0</v>
          </cell>
          <cell r="Q391">
            <v>0</v>
          </cell>
          <cell r="AB391">
            <v>0</v>
          </cell>
          <cell r="AG391">
            <v>0</v>
          </cell>
          <cell r="AI391">
            <v>0</v>
          </cell>
        </row>
        <row r="392">
          <cell r="C392">
            <v>151</v>
          </cell>
          <cell r="G392">
            <v>62</v>
          </cell>
          <cell r="J392">
            <v>0</v>
          </cell>
          <cell r="K392">
            <v>0</v>
          </cell>
          <cell r="Q392">
            <v>0</v>
          </cell>
          <cell r="AB392">
            <v>0</v>
          </cell>
          <cell r="AG392">
            <v>0</v>
          </cell>
          <cell r="AI392">
            <v>0</v>
          </cell>
        </row>
        <row r="393">
          <cell r="C393">
            <v>151</v>
          </cell>
          <cell r="G393">
            <v>62</v>
          </cell>
          <cell r="J393">
            <v>0</v>
          </cell>
          <cell r="K393">
            <v>0</v>
          </cell>
          <cell r="Q393">
            <v>-664298</v>
          </cell>
          <cell r="AB393">
            <v>-581000</v>
          </cell>
          <cell r="AG393">
            <v>3.5</v>
          </cell>
          <cell r="AI393">
            <v>-666000</v>
          </cell>
        </row>
        <row r="394">
          <cell r="C394">
            <v>152</v>
          </cell>
          <cell r="G394">
            <v>62</v>
          </cell>
          <cell r="J394">
            <v>0</v>
          </cell>
          <cell r="K394">
            <v>0</v>
          </cell>
          <cell r="Q394">
            <v>-5000</v>
          </cell>
          <cell r="AB394">
            <v>-5000</v>
          </cell>
          <cell r="AG394">
            <v>0</v>
          </cell>
          <cell r="AI394">
            <v>-10000</v>
          </cell>
        </row>
        <row r="395">
          <cell r="C395">
            <v>152</v>
          </cell>
          <cell r="G395">
            <v>62</v>
          </cell>
          <cell r="J395">
            <v>0</v>
          </cell>
          <cell r="K395">
            <v>0</v>
          </cell>
          <cell r="Q395">
            <v>-5000</v>
          </cell>
          <cell r="AB395">
            <v>-5000</v>
          </cell>
          <cell r="AG395">
            <v>0</v>
          </cell>
          <cell r="AI395">
            <v>-5000</v>
          </cell>
        </row>
        <row r="396">
          <cell r="C396">
            <v>152</v>
          </cell>
          <cell r="G396">
            <v>62</v>
          </cell>
          <cell r="J396">
            <v>0</v>
          </cell>
          <cell r="K396">
            <v>0</v>
          </cell>
          <cell r="Q396">
            <v>-200000</v>
          </cell>
          <cell r="AB396">
            <v>-120000</v>
          </cell>
          <cell r="AG396">
            <v>0</v>
          </cell>
          <cell r="AI396">
            <v>-180000</v>
          </cell>
        </row>
        <row r="397">
          <cell r="C397">
            <v>191</v>
          </cell>
          <cell r="G397">
            <v>63</v>
          </cell>
          <cell r="J397">
            <v>0</v>
          </cell>
          <cell r="K397">
            <v>0</v>
          </cell>
          <cell r="Q397">
            <v>-340000</v>
          </cell>
          <cell r="AB397">
            <v>-340000</v>
          </cell>
          <cell r="AG397">
            <v>0</v>
          </cell>
          <cell r="AI397">
            <v>-340000</v>
          </cell>
        </row>
        <row r="398">
          <cell r="C398">
            <v>191</v>
          </cell>
          <cell r="G398">
            <v>63</v>
          </cell>
          <cell r="J398">
            <v>0</v>
          </cell>
          <cell r="K398">
            <v>0</v>
          </cell>
          <cell r="Q398">
            <v>-60000</v>
          </cell>
          <cell r="AB398">
            <v>-60000</v>
          </cell>
          <cell r="AG398">
            <v>0</v>
          </cell>
          <cell r="AI398">
            <v>-60000</v>
          </cell>
        </row>
        <row r="399">
          <cell r="C399">
            <v>196</v>
          </cell>
          <cell r="G399">
            <v>63</v>
          </cell>
          <cell r="AB399">
            <v>0</v>
          </cell>
        </row>
        <row r="400">
          <cell r="C400">
            <v>191</v>
          </cell>
          <cell r="G400">
            <v>63</v>
          </cell>
          <cell r="J400">
            <v>0</v>
          </cell>
          <cell r="K400">
            <v>0</v>
          </cell>
          <cell r="Q400">
            <v>-50000</v>
          </cell>
          <cell r="AB400">
            <v>-3000</v>
          </cell>
          <cell r="AG400">
            <v>0</v>
          </cell>
          <cell r="AI400">
            <v>0</v>
          </cell>
        </row>
        <row r="401">
          <cell r="C401">
            <v>152</v>
          </cell>
          <cell r="G401">
            <v>64</v>
          </cell>
          <cell r="J401">
            <v>0</v>
          </cell>
          <cell r="K401">
            <v>0</v>
          </cell>
          <cell r="Q401">
            <v>0</v>
          </cell>
          <cell r="AB401">
            <v>0</v>
          </cell>
          <cell r="AG401">
            <v>0</v>
          </cell>
          <cell r="AI401">
            <v>0</v>
          </cell>
        </row>
        <row r="402">
          <cell r="C402">
            <v>152</v>
          </cell>
          <cell r="G402">
            <v>64</v>
          </cell>
          <cell r="J402">
            <v>0</v>
          </cell>
          <cell r="K402">
            <v>0</v>
          </cell>
          <cell r="Q402">
            <v>0</v>
          </cell>
          <cell r="AB402">
            <v>0</v>
          </cell>
          <cell r="AG402">
            <v>0</v>
          </cell>
          <cell r="AI402">
            <v>0</v>
          </cell>
        </row>
        <row r="403">
          <cell r="C403">
            <v>152</v>
          </cell>
          <cell r="G403">
            <v>64</v>
          </cell>
          <cell r="J403">
            <v>0</v>
          </cell>
          <cell r="K403">
            <v>0</v>
          </cell>
          <cell r="Q403">
            <v>0</v>
          </cell>
          <cell r="AB403">
            <v>0</v>
          </cell>
          <cell r="AG403">
            <v>0</v>
          </cell>
          <cell r="AI403">
            <v>0</v>
          </cell>
        </row>
        <row r="404">
          <cell r="C404">
            <v>182</v>
          </cell>
          <cell r="G404">
            <v>64</v>
          </cell>
          <cell r="J404">
            <v>0</v>
          </cell>
          <cell r="K404">
            <v>0</v>
          </cell>
          <cell r="Q404">
            <v>-3320000</v>
          </cell>
          <cell r="AB404">
            <v>-2837000</v>
          </cell>
          <cell r="AG404">
            <v>0</v>
          </cell>
          <cell r="AI404">
            <v>-3050000</v>
          </cell>
        </row>
        <row r="405">
          <cell r="C405">
            <v>182</v>
          </cell>
          <cell r="G405">
            <v>64</v>
          </cell>
          <cell r="J405">
            <v>0</v>
          </cell>
          <cell r="K405">
            <v>0</v>
          </cell>
          <cell r="Q405">
            <v>-1476000</v>
          </cell>
          <cell r="AB405">
            <v>-1100000</v>
          </cell>
          <cell r="AG405">
            <v>0</v>
          </cell>
          <cell r="AI405">
            <v>-1150000</v>
          </cell>
        </row>
        <row r="406">
          <cell r="C406">
            <v>182</v>
          </cell>
          <cell r="G406">
            <v>64</v>
          </cell>
          <cell r="J406">
            <v>0</v>
          </cell>
          <cell r="K406">
            <v>0</v>
          </cell>
          <cell r="Q406">
            <v>-115000</v>
          </cell>
          <cell r="AB406">
            <v>-115000</v>
          </cell>
          <cell r="AG406">
            <v>0</v>
          </cell>
          <cell r="AI406">
            <v>-100000</v>
          </cell>
        </row>
        <row r="407">
          <cell r="C407">
            <v>152</v>
          </cell>
          <cell r="G407">
            <v>64</v>
          </cell>
          <cell r="J407">
            <v>0</v>
          </cell>
          <cell r="K407">
            <v>0</v>
          </cell>
          <cell r="Q407">
            <v>0</v>
          </cell>
          <cell r="AB407">
            <v>0</v>
          </cell>
          <cell r="AG407">
            <v>0</v>
          </cell>
          <cell r="AI407">
            <v>0</v>
          </cell>
        </row>
        <row r="408">
          <cell r="C408">
            <v>151</v>
          </cell>
          <cell r="G408">
            <v>71</v>
          </cell>
          <cell r="J408">
            <v>0</v>
          </cell>
          <cell r="K408">
            <v>0</v>
          </cell>
          <cell r="Q408">
            <v>-125395</v>
          </cell>
          <cell r="AB408">
            <v>-143000</v>
          </cell>
          <cell r="AG408">
            <v>1</v>
          </cell>
          <cell r="AI408">
            <v>-146000</v>
          </cell>
        </row>
        <row r="409">
          <cell r="C409">
            <v>152</v>
          </cell>
          <cell r="G409">
            <v>71</v>
          </cell>
          <cell r="J409">
            <v>0</v>
          </cell>
          <cell r="K409">
            <v>0</v>
          </cell>
          <cell r="Q409">
            <v>-3000</v>
          </cell>
          <cell r="AB409">
            <v>-3000</v>
          </cell>
          <cell r="AG409">
            <v>0</v>
          </cell>
          <cell r="AI409">
            <v>-3000</v>
          </cell>
        </row>
        <row r="410">
          <cell r="C410">
            <v>152</v>
          </cell>
          <cell r="G410">
            <v>71</v>
          </cell>
          <cell r="J410">
            <v>0</v>
          </cell>
          <cell r="K410">
            <v>0</v>
          </cell>
          <cell r="Q410">
            <v>-5000</v>
          </cell>
          <cell r="AB410">
            <v>-2000</v>
          </cell>
          <cell r="AG410">
            <v>0</v>
          </cell>
          <cell r="AI410">
            <v>-5000</v>
          </cell>
        </row>
        <row r="411">
          <cell r="C411">
            <v>152</v>
          </cell>
          <cell r="G411">
            <v>71</v>
          </cell>
          <cell r="J411">
            <v>0</v>
          </cell>
          <cell r="K411">
            <v>0</v>
          </cell>
          <cell r="Q411">
            <v>-35000</v>
          </cell>
          <cell r="AB411">
            <v>-22000</v>
          </cell>
          <cell r="AG411">
            <v>0</v>
          </cell>
          <cell r="AI411">
            <v>-32000</v>
          </cell>
        </row>
        <row r="412">
          <cell r="C412">
            <v>151</v>
          </cell>
          <cell r="G412">
            <v>71</v>
          </cell>
          <cell r="J412">
            <v>0</v>
          </cell>
          <cell r="K412">
            <v>0</v>
          </cell>
          <cell r="Q412">
            <v>-239853</v>
          </cell>
          <cell r="AB412">
            <v>-248000</v>
          </cell>
          <cell r="AG412">
            <v>2</v>
          </cell>
          <cell r="AI412">
            <v>-253000</v>
          </cell>
        </row>
        <row r="413">
          <cell r="C413">
            <v>151</v>
          </cell>
          <cell r="G413">
            <v>71</v>
          </cell>
          <cell r="J413">
            <v>0</v>
          </cell>
          <cell r="K413">
            <v>0</v>
          </cell>
          <cell r="Q413">
            <v>0</v>
          </cell>
          <cell r="AB413">
            <v>0</v>
          </cell>
          <cell r="AG413">
            <v>0</v>
          </cell>
          <cell r="AI413">
            <v>0</v>
          </cell>
        </row>
        <row r="414">
          <cell r="C414">
            <v>151</v>
          </cell>
          <cell r="G414">
            <v>71</v>
          </cell>
          <cell r="J414">
            <v>0</v>
          </cell>
          <cell r="K414">
            <v>0</v>
          </cell>
          <cell r="Q414">
            <v>0</v>
          </cell>
          <cell r="AB414">
            <v>0</v>
          </cell>
          <cell r="AG414">
            <v>0</v>
          </cell>
          <cell r="AI414">
            <v>0</v>
          </cell>
        </row>
        <row r="415">
          <cell r="C415">
            <v>152</v>
          </cell>
          <cell r="G415">
            <v>71</v>
          </cell>
          <cell r="J415">
            <v>0</v>
          </cell>
          <cell r="K415">
            <v>0</v>
          </cell>
          <cell r="Q415">
            <v>0</v>
          </cell>
          <cell r="AB415">
            <v>0</v>
          </cell>
          <cell r="AG415">
            <v>0</v>
          </cell>
          <cell r="AI415">
            <v>0</v>
          </cell>
        </row>
        <row r="416">
          <cell r="C416">
            <v>152</v>
          </cell>
          <cell r="G416">
            <v>71</v>
          </cell>
          <cell r="J416">
            <v>0</v>
          </cell>
          <cell r="K416">
            <v>0</v>
          </cell>
          <cell r="Q416">
            <v>0</v>
          </cell>
          <cell r="AB416">
            <v>0</v>
          </cell>
          <cell r="AG416">
            <v>0</v>
          </cell>
          <cell r="AI416">
            <v>0</v>
          </cell>
        </row>
        <row r="417">
          <cell r="C417">
            <v>152</v>
          </cell>
          <cell r="G417">
            <v>71</v>
          </cell>
          <cell r="J417">
            <v>0</v>
          </cell>
          <cell r="K417">
            <v>0</v>
          </cell>
          <cell r="Q417">
            <v>0</v>
          </cell>
          <cell r="AB417">
            <v>0</v>
          </cell>
          <cell r="AG417">
            <v>0</v>
          </cell>
          <cell r="AI417">
            <v>0</v>
          </cell>
        </row>
        <row r="418">
          <cell r="C418">
            <v>152</v>
          </cell>
          <cell r="G418">
            <v>71</v>
          </cell>
          <cell r="J418">
            <v>0</v>
          </cell>
          <cell r="K418">
            <v>0</v>
          </cell>
          <cell r="Q418">
            <v>-225000</v>
          </cell>
          <cell r="AB418">
            <v>-130000</v>
          </cell>
          <cell r="AG418">
            <v>0</v>
          </cell>
          <cell r="AI418">
            <v>-220000</v>
          </cell>
        </row>
        <row r="419">
          <cell r="C419">
            <v>151</v>
          </cell>
          <cell r="G419">
            <v>71</v>
          </cell>
          <cell r="J419">
            <v>0</v>
          </cell>
          <cell r="K419">
            <v>0</v>
          </cell>
          <cell r="Q419">
            <v>0</v>
          </cell>
          <cell r="AB419">
            <v>0</v>
          </cell>
          <cell r="AG419">
            <v>0</v>
          </cell>
          <cell r="AI419">
            <v>0</v>
          </cell>
        </row>
        <row r="420">
          <cell r="C420">
            <v>151</v>
          </cell>
          <cell r="G420">
            <v>71</v>
          </cell>
          <cell r="J420">
            <v>0</v>
          </cell>
          <cell r="K420">
            <v>0</v>
          </cell>
          <cell r="Q420">
            <v>0</v>
          </cell>
          <cell r="AB420">
            <v>0</v>
          </cell>
          <cell r="AG420">
            <v>0</v>
          </cell>
          <cell r="AI420">
            <v>0</v>
          </cell>
        </row>
        <row r="421">
          <cell r="C421">
            <v>152</v>
          </cell>
          <cell r="G421">
            <v>71</v>
          </cell>
          <cell r="J421">
            <v>0</v>
          </cell>
          <cell r="K421">
            <v>0</v>
          </cell>
          <cell r="Q421">
            <v>0</v>
          </cell>
          <cell r="AB421">
            <v>0</v>
          </cell>
          <cell r="AG421">
            <v>0</v>
          </cell>
          <cell r="AI421">
            <v>0</v>
          </cell>
        </row>
        <row r="422">
          <cell r="C422">
            <v>152</v>
          </cell>
          <cell r="G422">
            <v>71</v>
          </cell>
          <cell r="J422">
            <v>0</v>
          </cell>
          <cell r="K422">
            <v>0</v>
          </cell>
          <cell r="Q422">
            <v>0</v>
          </cell>
          <cell r="AB422">
            <v>0</v>
          </cell>
          <cell r="AG422">
            <v>0</v>
          </cell>
          <cell r="AI422">
            <v>0</v>
          </cell>
        </row>
        <row r="423">
          <cell r="C423">
            <v>152</v>
          </cell>
          <cell r="G423">
            <v>71</v>
          </cell>
          <cell r="J423">
            <v>0</v>
          </cell>
          <cell r="K423">
            <v>0</v>
          </cell>
          <cell r="Q423">
            <v>0</v>
          </cell>
          <cell r="AB423">
            <v>0</v>
          </cell>
          <cell r="AG423">
            <v>0</v>
          </cell>
          <cell r="AI423">
            <v>0</v>
          </cell>
        </row>
        <row r="424">
          <cell r="C424">
            <v>152</v>
          </cell>
          <cell r="G424">
            <v>71</v>
          </cell>
          <cell r="J424">
            <v>0</v>
          </cell>
          <cell r="K424">
            <v>0</v>
          </cell>
          <cell r="Q424">
            <v>-2540000</v>
          </cell>
          <cell r="AB424">
            <v>-2736000</v>
          </cell>
          <cell r="AG424">
            <v>0</v>
          </cell>
          <cell r="AI424">
            <v>-2770000</v>
          </cell>
        </row>
        <row r="425">
          <cell r="C425">
            <v>152</v>
          </cell>
          <cell r="G425">
            <v>71</v>
          </cell>
          <cell r="J425">
            <v>0</v>
          </cell>
          <cell r="K425">
            <v>0</v>
          </cell>
          <cell r="Q425">
            <v>0</v>
          </cell>
          <cell r="AB425">
            <v>0</v>
          </cell>
          <cell r="AG425">
            <v>0</v>
          </cell>
          <cell r="AI425">
            <v>0</v>
          </cell>
        </row>
        <row r="426">
          <cell r="C426">
            <v>152</v>
          </cell>
          <cell r="G426">
            <v>71</v>
          </cell>
          <cell r="J426">
            <v>0</v>
          </cell>
          <cell r="K426">
            <v>0</v>
          </cell>
          <cell r="AB426">
            <v>0</v>
          </cell>
          <cell r="AG426">
            <v>0</v>
          </cell>
          <cell r="AI426">
            <v>-200000</v>
          </cell>
        </row>
        <row r="427">
          <cell r="C427">
            <v>151</v>
          </cell>
          <cell r="G427">
            <v>71</v>
          </cell>
          <cell r="J427">
            <v>0</v>
          </cell>
          <cell r="K427">
            <v>0</v>
          </cell>
          <cell r="Q427">
            <v>0</v>
          </cell>
          <cell r="AB427">
            <v>0</v>
          </cell>
          <cell r="AG427">
            <v>0</v>
          </cell>
          <cell r="AI427">
            <v>0</v>
          </cell>
        </row>
        <row r="428">
          <cell r="C428">
            <v>151</v>
          </cell>
          <cell r="G428">
            <v>71</v>
          </cell>
          <cell r="J428">
            <v>0</v>
          </cell>
          <cell r="K428">
            <v>0</v>
          </cell>
          <cell r="Q428">
            <v>0</v>
          </cell>
          <cell r="AB428">
            <v>0</v>
          </cell>
          <cell r="AG428">
            <v>0</v>
          </cell>
          <cell r="AI428">
            <v>0</v>
          </cell>
        </row>
        <row r="429">
          <cell r="C429">
            <v>151</v>
          </cell>
          <cell r="G429">
            <v>71</v>
          </cell>
          <cell r="J429">
            <v>0</v>
          </cell>
          <cell r="K429">
            <v>0</v>
          </cell>
          <cell r="Q429">
            <v>0</v>
          </cell>
          <cell r="AB429">
            <v>0</v>
          </cell>
          <cell r="AG429">
            <v>0</v>
          </cell>
          <cell r="AI429">
            <v>0</v>
          </cell>
        </row>
        <row r="430">
          <cell r="C430">
            <v>151</v>
          </cell>
          <cell r="G430">
            <v>71</v>
          </cell>
          <cell r="J430">
            <v>0</v>
          </cell>
          <cell r="K430">
            <v>0</v>
          </cell>
          <cell r="Q430">
            <v>-157452</v>
          </cell>
          <cell r="AB430">
            <v>-140000</v>
          </cell>
          <cell r="AG430">
            <v>1</v>
          </cell>
          <cell r="AI430">
            <v>-143000</v>
          </cell>
        </row>
        <row r="431">
          <cell r="C431">
            <v>152</v>
          </cell>
          <cell r="G431">
            <v>71</v>
          </cell>
          <cell r="J431">
            <v>0</v>
          </cell>
          <cell r="K431">
            <v>0</v>
          </cell>
          <cell r="Q431">
            <v>0</v>
          </cell>
          <cell r="AB431">
            <v>0</v>
          </cell>
          <cell r="AG431">
            <v>0</v>
          </cell>
          <cell r="AI431">
            <v>0</v>
          </cell>
        </row>
        <row r="432">
          <cell r="C432">
            <v>152</v>
          </cell>
          <cell r="G432">
            <v>71</v>
          </cell>
          <cell r="J432">
            <v>0</v>
          </cell>
          <cell r="K432">
            <v>0</v>
          </cell>
          <cell r="Q432">
            <v>0</v>
          </cell>
          <cell r="AB432">
            <v>0</v>
          </cell>
          <cell r="AG432">
            <v>0</v>
          </cell>
          <cell r="AI432">
            <v>0</v>
          </cell>
        </row>
        <row r="433">
          <cell r="C433">
            <v>152</v>
          </cell>
          <cell r="G433">
            <v>71</v>
          </cell>
          <cell r="J433">
            <v>0</v>
          </cell>
          <cell r="K433">
            <v>0</v>
          </cell>
          <cell r="Q433">
            <v>-40000</v>
          </cell>
          <cell r="AB433">
            <v>-7000</v>
          </cell>
          <cell r="AG433">
            <v>0</v>
          </cell>
          <cell r="AI433">
            <v>-40000</v>
          </cell>
        </row>
        <row r="434">
          <cell r="C434">
            <v>152</v>
          </cell>
          <cell r="G434">
            <v>71</v>
          </cell>
          <cell r="J434">
            <v>0</v>
          </cell>
          <cell r="K434">
            <v>0</v>
          </cell>
          <cell r="Q434">
            <v>0</v>
          </cell>
          <cell r="AB434">
            <v>0</v>
          </cell>
          <cell r="AG434">
            <v>0</v>
          </cell>
          <cell r="AI434">
            <v>0</v>
          </cell>
        </row>
        <row r="435">
          <cell r="C435">
            <v>152</v>
          </cell>
          <cell r="G435">
            <v>71</v>
          </cell>
          <cell r="J435">
            <v>0</v>
          </cell>
          <cell r="K435">
            <v>0</v>
          </cell>
          <cell r="Q435">
            <v>0</v>
          </cell>
          <cell r="AB435">
            <v>0</v>
          </cell>
          <cell r="AG435">
            <v>0</v>
          </cell>
          <cell r="AI435">
            <v>0</v>
          </cell>
        </row>
        <row r="436">
          <cell r="C436">
            <v>152</v>
          </cell>
          <cell r="G436">
            <v>71</v>
          </cell>
          <cell r="J436">
            <v>0</v>
          </cell>
          <cell r="K436">
            <v>0</v>
          </cell>
          <cell r="Q436">
            <v>-7000</v>
          </cell>
          <cell r="AB436">
            <v>-4000</v>
          </cell>
          <cell r="AG436">
            <v>0</v>
          </cell>
          <cell r="AI436">
            <v>-7000</v>
          </cell>
        </row>
        <row r="437">
          <cell r="C437">
            <v>152</v>
          </cell>
          <cell r="G437">
            <v>71</v>
          </cell>
          <cell r="J437">
            <v>0</v>
          </cell>
          <cell r="K437">
            <v>0</v>
          </cell>
          <cell r="Q437">
            <v>0</v>
          </cell>
          <cell r="AB437">
            <v>0</v>
          </cell>
          <cell r="AG437">
            <v>0</v>
          </cell>
          <cell r="AI437">
            <v>0</v>
          </cell>
        </row>
        <row r="438">
          <cell r="C438">
            <v>152</v>
          </cell>
          <cell r="G438">
            <v>71</v>
          </cell>
          <cell r="J438">
            <v>0</v>
          </cell>
          <cell r="K438">
            <v>0</v>
          </cell>
          <cell r="Q438">
            <v>0</v>
          </cell>
          <cell r="AB438">
            <v>0</v>
          </cell>
          <cell r="AG438">
            <v>0</v>
          </cell>
          <cell r="AI438">
            <v>0</v>
          </cell>
        </row>
        <row r="439">
          <cell r="C439">
            <v>152</v>
          </cell>
          <cell r="G439">
            <v>71</v>
          </cell>
          <cell r="J439">
            <v>0</v>
          </cell>
          <cell r="K439">
            <v>0</v>
          </cell>
          <cell r="Q439">
            <v>0</v>
          </cell>
          <cell r="AB439">
            <v>0</v>
          </cell>
          <cell r="AG439">
            <v>0</v>
          </cell>
          <cell r="AI439">
            <v>0</v>
          </cell>
        </row>
        <row r="440">
          <cell r="C440">
            <v>151</v>
          </cell>
          <cell r="G440">
            <v>72</v>
          </cell>
          <cell r="J440">
            <v>0</v>
          </cell>
          <cell r="K440">
            <v>0</v>
          </cell>
          <cell r="Q440">
            <v>-64026</v>
          </cell>
          <cell r="AB440">
            <v>-73000</v>
          </cell>
          <cell r="AG440">
            <v>0.5</v>
          </cell>
          <cell r="AI440">
            <v>-75000</v>
          </cell>
        </row>
        <row r="441">
          <cell r="C441">
            <v>152</v>
          </cell>
          <cell r="G441">
            <v>72</v>
          </cell>
          <cell r="J441">
            <v>0</v>
          </cell>
          <cell r="K441">
            <v>0</v>
          </cell>
          <cell r="Q441">
            <v>-145000</v>
          </cell>
          <cell r="AB441">
            <v>-151000</v>
          </cell>
          <cell r="AG441">
            <v>0</v>
          </cell>
          <cell r="AI441">
            <v>-151000</v>
          </cell>
        </row>
        <row r="442">
          <cell r="C442">
            <v>152</v>
          </cell>
          <cell r="G442">
            <v>72</v>
          </cell>
          <cell r="J442">
            <v>0</v>
          </cell>
          <cell r="K442">
            <v>0</v>
          </cell>
          <cell r="Q442">
            <v>-15000</v>
          </cell>
          <cell r="AB442">
            <v>-40000</v>
          </cell>
          <cell r="AG442">
            <v>0</v>
          </cell>
          <cell r="AI442">
            <v>-40000</v>
          </cell>
        </row>
        <row r="443">
          <cell r="C443">
            <v>152</v>
          </cell>
          <cell r="G443">
            <v>72</v>
          </cell>
          <cell r="J443">
            <v>0</v>
          </cell>
          <cell r="K443">
            <v>0</v>
          </cell>
          <cell r="Q443">
            <v>0</v>
          </cell>
          <cell r="AB443">
            <v>-4000</v>
          </cell>
          <cell r="AG443">
            <v>0</v>
          </cell>
          <cell r="AI443">
            <v>-4000</v>
          </cell>
        </row>
        <row r="444">
          <cell r="C444">
            <v>152</v>
          </cell>
          <cell r="G444">
            <v>72</v>
          </cell>
          <cell r="J444">
            <v>0</v>
          </cell>
          <cell r="K444">
            <v>0</v>
          </cell>
          <cell r="Q444">
            <v>0</v>
          </cell>
          <cell r="AB444">
            <v>0</v>
          </cell>
          <cell r="AG444">
            <v>0</v>
          </cell>
          <cell r="AI444">
            <v>0</v>
          </cell>
        </row>
        <row r="445">
          <cell r="C445">
            <v>152</v>
          </cell>
          <cell r="G445">
            <v>72</v>
          </cell>
          <cell r="J445">
            <v>0</v>
          </cell>
          <cell r="K445">
            <v>0</v>
          </cell>
          <cell r="Q445">
            <v>-84000</v>
          </cell>
          <cell r="AB445">
            <v>-79000</v>
          </cell>
          <cell r="AG445">
            <v>0</v>
          </cell>
          <cell r="AI445">
            <v>-156000</v>
          </cell>
        </row>
        <row r="446">
          <cell r="C446">
            <v>152</v>
          </cell>
          <cell r="G446">
            <v>72</v>
          </cell>
          <cell r="J446">
            <v>0</v>
          </cell>
          <cell r="K446">
            <v>0</v>
          </cell>
          <cell r="Q446">
            <v>-90000</v>
          </cell>
          <cell r="AB446">
            <v>-90000</v>
          </cell>
          <cell r="AG446">
            <v>0</v>
          </cell>
          <cell r="AI446">
            <v>-91000</v>
          </cell>
        </row>
        <row r="447">
          <cell r="C447">
            <v>152</v>
          </cell>
          <cell r="G447">
            <v>72</v>
          </cell>
          <cell r="AB447">
            <v>0</v>
          </cell>
        </row>
        <row r="448">
          <cell r="C448">
            <v>151</v>
          </cell>
          <cell r="G448">
            <v>72</v>
          </cell>
          <cell r="J448">
            <v>0</v>
          </cell>
          <cell r="K448">
            <v>0</v>
          </cell>
          <cell r="Q448">
            <v>0</v>
          </cell>
          <cell r="AB448">
            <v>0</v>
          </cell>
          <cell r="AG448">
            <v>0</v>
          </cell>
          <cell r="AI448">
            <v>0</v>
          </cell>
        </row>
        <row r="449">
          <cell r="C449">
            <v>151</v>
          </cell>
          <cell r="G449">
            <v>72</v>
          </cell>
          <cell r="J449">
            <v>0</v>
          </cell>
          <cell r="K449">
            <v>0</v>
          </cell>
          <cell r="Q449">
            <v>0</v>
          </cell>
          <cell r="AB449">
            <v>0</v>
          </cell>
          <cell r="AG449">
            <v>0</v>
          </cell>
          <cell r="AI449">
            <v>0</v>
          </cell>
        </row>
        <row r="450">
          <cell r="C450">
            <v>152</v>
          </cell>
          <cell r="G450">
            <v>72</v>
          </cell>
          <cell r="J450">
            <v>0</v>
          </cell>
          <cell r="K450">
            <v>0</v>
          </cell>
          <cell r="Q450">
            <v>0</v>
          </cell>
          <cell r="AB450">
            <v>0</v>
          </cell>
          <cell r="AG450">
            <v>0</v>
          </cell>
          <cell r="AI450">
            <v>0</v>
          </cell>
        </row>
        <row r="451">
          <cell r="C451">
            <v>151</v>
          </cell>
          <cell r="G451">
            <v>73</v>
          </cell>
          <cell r="J451">
            <v>0</v>
          </cell>
          <cell r="K451">
            <v>0</v>
          </cell>
          <cell r="Q451">
            <v>-601028</v>
          </cell>
          <cell r="AB451">
            <v>-704000</v>
          </cell>
          <cell r="AG451">
            <v>3</v>
          </cell>
          <cell r="AI451">
            <v>-720000</v>
          </cell>
        </row>
        <row r="452">
          <cell r="C452">
            <v>152</v>
          </cell>
          <cell r="G452">
            <v>73</v>
          </cell>
          <cell r="J452">
            <v>0</v>
          </cell>
          <cell r="K452">
            <v>0</v>
          </cell>
          <cell r="Q452">
            <v>-24000</v>
          </cell>
          <cell r="AB452">
            <v>-24000</v>
          </cell>
          <cell r="AG452">
            <v>0</v>
          </cell>
          <cell r="AI452">
            <v>-24000</v>
          </cell>
        </row>
        <row r="453">
          <cell r="C453">
            <v>152</v>
          </cell>
          <cell r="G453">
            <v>73</v>
          </cell>
          <cell r="J453">
            <v>0</v>
          </cell>
          <cell r="K453">
            <v>0</v>
          </cell>
          <cell r="Q453">
            <v>-20000</v>
          </cell>
          <cell r="AB453">
            <v>0</v>
          </cell>
          <cell r="AG453">
            <v>0</v>
          </cell>
          <cell r="AI453">
            <v>-20000</v>
          </cell>
        </row>
        <row r="454">
          <cell r="C454">
            <v>152</v>
          </cell>
          <cell r="G454">
            <v>73</v>
          </cell>
          <cell r="J454">
            <v>0</v>
          </cell>
          <cell r="K454">
            <v>0</v>
          </cell>
          <cell r="Q454">
            <v>-3500</v>
          </cell>
          <cell r="AB454">
            <v>-3000</v>
          </cell>
          <cell r="AG454">
            <v>0</v>
          </cell>
          <cell r="AI454">
            <v>-4000</v>
          </cell>
        </row>
        <row r="455">
          <cell r="C455">
            <v>152</v>
          </cell>
          <cell r="G455">
            <v>73</v>
          </cell>
          <cell r="J455">
            <v>0</v>
          </cell>
          <cell r="K455">
            <v>0</v>
          </cell>
          <cell r="Q455">
            <v>-4000</v>
          </cell>
          <cell r="AB455">
            <v>0</v>
          </cell>
          <cell r="AG455">
            <v>0</v>
          </cell>
          <cell r="AI455">
            <v>-4000</v>
          </cell>
        </row>
        <row r="456">
          <cell r="C456">
            <v>152</v>
          </cell>
          <cell r="G456">
            <v>73</v>
          </cell>
          <cell r="J456">
            <v>0</v>
          </cell>
          <cell r="K456">
            <v>0</v>
          </cell>
          <cell r="Q456">
            <v>-25000</v>
          </cell>
          <cell r="AB456">
            <v>0</v>
          </cell>
          <cell r="AG456">
            <v>0</v>
          </cell>
          <cell r="AI456">
            <v>-5000</v>
          </cell>
        </row>
        <row r="457">
          <cell r="C457">
            <v>152</v>
          </cell>
          <cell r="G457">
            <v>73</v>
          </cell>
          <cell r="J457">
            <v>0</v>
          </cell>
          <cell r="K457">
            <v>0</v>
          </cell>
          <cell r="Q457">
            <v>-1171000</v>
          </cell>
          <cell r="AB457">
            <v>-1413000</v>
          </cell>
          <cell r="AG457">
            <v>0</v>
          </cell>
          <cell r="AI457">
            <v>-1000000</v>
          </cell>
        </row>
        <row r="458">
          <cell r="C458">
            <v>152</v>
          </cell>
          <cell r="G458">
            <v>73</v>
          </cell>
          <cell r="J458">
            <v>0</v>
          </cell>
          <cell r="K458">
            <v>0</v>
          </cell>
          <cell r="Q458">
            <v>-20000</v>
          </cell>
          <cell r="AB458">
            <v>-20000</v>
          </cell>
          <cell r="AG458">
            <v>0</v>
          </cell>
          <cell r="AI458">
            <v>-20000</v>
          </cell>
        </row>
        <row r="459">
          <cell r="C459">
            <v>152</v>
          </cell>
          <cell r="G459">
            <v>73</v>
          </cell>
          <cell r="J459">
            <v>0</v>
          </cell>
          <cell r="K459">
            <v>0</v>
          </cell>
          <cell r="Q459">
            <v>0</v>
          </cell>
          <cell r="AB459">
            <v>0</v>
          </cell>
          <cell r="AG459">
            <v>0</v>
          </cell>
          <cell r="AI459">
            <v>0</v>
          </cell>
        </row>
        <row r="460">
          <cell r="C460">
            <v>152</v>
          </cell>
          <cell r="G460">
            <v>73</v>
          </cell>
          <cell r="J460">
            <v>0</v>
          </cell>
          <cell r="K460">
            <v>0</v>
          </cell>
          <cell r="Q460">
            <v>0</v>
          </cell>
          <cell r="AB460">
            <v>0</v>
          </cell>
          <cell r="AG460">
            <v>0</v>
          </cell>
          <cell r="AI460">
            <v>0</v>
          </cell>
        </row>
        <row r="461">
          <cell r="C461">
            <v>152</v>
          </cell>
          <cell r="G461">
            <v>73</v>
          </cell>
          <cell r="J461">
            <v>0</v>
          </cell>
          <cell r="K461">
            <v>0</v>
          </cell>
          <cell r="Q461">
            <v>-425000</v>
          </cell>
          <cell r="AB461">
            <v>-425000</v>
          </cell>
          <cell r="AG461">
            <v>0</v>
          </cell>
          <cell r="AI461">
            <v>-425000</v>
          </cell>
        </row>
        <row r="462">
          <cell r="C462">
            <v>152</v>
          </cell>
          <cell r="G462">
            <v>74</v>
          </cell>
          <cell r="J462">
            <v>0</v>
          </cell>
          <cell r="K462">
            <v>0</v>
          </cell>
          <cell r="Q462">
            <v>-30000</v>
          </cell>
          <cell r="AB462">
            <v>-24000</v>
          </cell>
          <cell r="AG462">
            <v>0</v>
          </cell>
          <cell r="AI462">
            <v>-30000</v>
          </cell>
        </row>
        <row r="463">
          <cell r="C463">
            <v>152</v>
          </cell>
          <cell r="G463">
            <v>74</v>
          </cell>
          <cell r="J463">
            <v>0</v>
          </cell>
          <cell r="K463">
            <v>0</v>
          </cell>
          <cell r="Q463">
            <v>-1000</v>
          </cell>
          <cell r="AB463">
            <v>0</v>
          </cell>
          <cell r="AG463">
            <v>0</v>
          </cell>
          <cell r="AI463">
            <v>-1000</v>
          </cell>
        </row>
        <row r="464">
          <cell r="C464">
            <v>151</v>
          </cell>
          <cell r="G464">
            <v>74</v>
          </cell>
          <cell r="J464">
            <v>0</v>
          </cell>
          <cell r="K464">
            <v>0</v>
          </cell>
          <cell r="Q464">
            <v>-342576</v>
          </cell>
          <cell r="AB464">
            <v>-295000</v>
          </cell>
          <cell r="AG464">
            <v>2</v>
          </cell>
          <cell r="AI464">
            <v>-224000</v>
          </cell>
        </row>
        <row r="465">
          <cell r="C465">
            <v>152</v>
          </cell>
          <cell r="G465">
            <v>74</v>
          </cell>
          <cell r="J465">
            <v>0</v>
          </cell>
          <cell r="K465">
            <v>0</v>
          </cell>
          <cell r="Q465">
            <v>-230000</v>
          </cell>
          <cell r="AB465">
            <v>-223000</v>
          </cell>
          <cell r="AG465">
            <v>0</v>
          </cell>
          <cell r="AI465">
            <v>-230000</v>
          </cell>
        </row>
        <row r="466">
          <cell r="C466">
            <v>152</v>
          </cell>
          <cell r="G466">
            <v>74</v>
          </cell>
          <cell r="J466">
            <v>0</v>
          </cell>
          <cell r="K466">
            <v>0</v>
          </cell>
          <cell r="Q466">
            <v>-2000</v>
          </cell>
          <cell r="AB466">
            <v>-2000</v>
          </cell>
          <cell r="AG466">
            <v>0</v>
          </cell>
          <cell r="AI466">
            <v>-2000</v>
          </cell>
        </row>
        <row r="467">
          <cell r="C467">
            <v>152</v>
          </cell>
          <cell r="G467">
            <v>74</v>
          </cell>
          <cell r="J467">
            <v>0</v>
          </cell>
          <cell r="K467">
            <v>0</v>
          </cell>
          <cell r="Q467">
            <v>-155000</v>
          </cell>
          <cell r="AB467">
            <v>-150000</v>
          </cell>
          <cell r="AG467">
            <v>0</v>
          </cell>
          <cell r="AI467">
            <v>-150000</v>
          </cell>
        </row>
        <row r="468">
          <cell r="C468">
            <v>152</v>
          </cell>
          <cell r="G468">
            <v>74</v>
          </cell>
          <cell r="J468">
            <v>0</v>
          </cell>
          <cell r="K468">
            <v>0</v>
          </cell>
          <cell r="Q468">
            <v>0</v>
          </cell>
          <cell r="AB468">
            <v>0</v>
          </cell>
          <cell r="AG468">
            <v>0</v>
          </cell>
          <cell r="AI468">
            <v>0</v>
          </cell>
        </row>
        <row r="469">
          <cell r="C469">
            <v>151</v>
          </cell>
          <cell r="G469">
            <v>74</v>
          </cell>
          <cell r="J469">
            <v>0</v>
          </cell>
          <cell r="K469">
            <v>0</v>
          </cell>
          <cell r="Q469">
            <v>0</v>
          </cell>
          <cell r="AB469">
            <v>0</v>
          </cell>
          <cell r="AG469">
            <v>0</v>
          </cell>
          <cell r="AI469">
            <v>0</v>
          </cell>
        </row>
        <row r="470">
          <cell r="C470">
            <v>152</v>
          </cell>
          <cell r="G470">
            <v>74</v>
          </cell>
          <cell r="J470">
            <v>0</v>
          </cell>
          <cell r="K470">
            <v>0</v>
          </cell>
          <cell r="Q470">
            <v>-67000</v>
          </cell>
          <cell r="AB470">
            <v>0</v>
          </cell>
          <cell r="AG470">
            <v>0</v>
          </cell>
          <cell r="AI470">
            <v>-65000</v>
          </cell>
        </row>
        <row r="471">
          <cell r="C471">
            <v>152</v>
          </cell>
          <cell r="G471">
            <v>74</v>
          </cell>
          <cell r="J471">
            <v>0</v>
          </cell>
          <cell r="K471">
            <v>0</v>
          </cell>
          <cell r="Q471">
            <v>-102000</v>
          </cell>
          <cell r="AB471">
            <v>-102000</v>
          </cell>
          <cell r="AG471">
            <v>0</v>
          </cell>
          <cell r="AI471">
            <v>-102000</v>
          </cell>
        </row>
        <row r="472">
          <cell r="C472">
            <v>152</v>
          </cell>
          <cell r="G472">
            <v>74</v>
          </cell>
          <cell r="J472">
            <v>0</v>
          </cell>
          <cell r="K472">
            <v>0</v>
          </cell>
          <cell r="Q472">
            <v>-40000</v>
          </cell>
          <cell r="AB472">
            <v>-47000</v>
          </cell>
          <cell r="AG472">
            <v>0</v>
          </cell>
          <cell r="AI472">
            <v>-47000</v>
          </cell>
        </row>
        <row r="473">
          <cell r="C473">
            <v>151</v>
          </cell>
          <cell r="G473">
            <v>74</v>
          </cell>
          <cell r="J473">
            <v>0</v>
          </cell>
          <cell r="K473">
            <v>0</v>
          </cell>
          <cell r="Q473">
            <v>0</v>
          </cell>
          <cell r="AB473">
            <v>0</v>
          </cell>
          <cell r="AG473">
            <v>0</v>
          </cell>
          <cell r="AI473">
            <v>0</v>
          </cell>
        </row>
        <row r="474">
          <cell r="C474">
            <v>152</v>
          </cell>
          <cell r="G474">
            <v>75</v>
          </cell>
          <cell r="J474">
            <v>0</v>
          </cell>
          <cell r="K474">
            <v>0</v>
          </cell>
          <cell r="Q474">
            <v>-2000</v>
          </cell>
          <cell r="AB474">
            <v>0</v>
          </cell>
          <cell r="AG474">
            <v>0</v>
          </cell>
          <cell r="AI474">
            <v>-2000</v>
          </cell>
        </row>
        <row r="475">
          <cell r="C475">
            <v>152</v>
          </cell>
          <cell r="G475">
            <v>76</v>
          </cell>
          <cell r="J475">
            <v>0</v>
          </cell>
          <cell r="K475">
            <v>0</v>
          </cell>
          <cell r="Q475">
            <v>-426000</v>
          </cell>
          <cell r="AB475">
            <v>-426000</v>
          </cell>
          <cell r="AG475">
            <v>0</v>
          </cell>
          <cell r="AI475">
            <v>-426000</v>
          </cell>
        </row>
        <row r="476">
          <cell r="C476">
            <v>152</v>
          </cell>
          <cell r="G476">
            <v>76</v>
          </cell>
          <cell r="J476">
            <v>0</v>
          </cell>
          <cell r="K476">
            <v>0</v>
          </cell>
          <cell r="Q476">
            <v>-5000</v>
          </cell>
          <cell r="AB476">
            <v>-5000</v>
          </cell>
          <cell r="AG476">
            <v>0</v>
          </cell>
          <cell r="AI476">
            <v>-5000</v>
          </cell>
        </row>
        <row r="477">
          <cell r="C477">
            <v>152</v>
          </cell>
          <cell r="G477">
            <v>76</v>
          </cell>
          <cell r="J477">
            <v>0</v>
          </cell>
          <cell r="K477">
            <v>0</v>
          </cell>
          <cell r="Q477">
            <v>-200000</v>
          </cell>
          <cell r="AB477">
            <v>-1000000</v>
          </cell>
          <cell r="AG477">
            <v>0</v>
          </cell>
          <cell r="AI477">
            <v>-200000</v>
          </cell>
        </row>
        <row r="478">
          <cell r="C478">
            <v>161</v>
          </cell>
          <cell r="G478">
            <v>81</v>
          </cell>
          <cell r="J478">
            <v>0</v>
          </cell>
          <cell r="K478">
            <v>0</v>
          </cell>
          <cell r="Q478">
            <v>-597617</v>
          </cell>
          <cell r="AB478">
            <v>-294000</v>
          </cell>
          <cell r="AG478">
            <v>2</v>
          </cell>
          <cell r="AI478">
            <v>-600000</v>
          </cell>
        </row>
        <row r="479">
          <cell r="C479">
            <v>162</v>
          </cell>
          <cell r="G479">
            <v>81</v>
          </cell>
          <cell r="J479">
            <v>0</v>
          </cell>
          <cell r="K479">
            <v>0</v>
          </cell>
          <cell r="Q479">
            <v>-5000</v>
          </cell>
          <cell r="AB479">
            <v>-4000</v>
          </cell>
          <cell r="AG479">
            <v>0</v>
          </cell>
          <cell r="AI479">
            <v>-5000</v>
          </cell>
        </row>
        <row r="480">
          <cell r="C480">
            <v>162</v>
          </cell>
          <cell r="G480">
            <v>81</v>
          </cell>
          <cell r="J480">
            <v>0</v>
          </cell>
          <cell r="K480">
            <v>0</v>
          </cell>
          <cell r="Q480">
            <v>-10000</v>
          </cell>
          <cell r="AB480">
            <v>0</v>
          </cell>
          <cell r="AG480">
            <v>0</v>
          </cell>
          <cell r="AI480">
            <v>-10000</v>
          </cell>
        </row>
        <row r="481">
          <cell r="C481">
            <v>161</v>
          </cell>
          <cell r="G481">
            <v>81</v>
          </cell>
          <cell r="J481">
            <v>0</v>
          </cell>
          <cell r="K481">
            <v>0</v>
          </cell>
          <cell r="Q481">
            <v>-1342721</v>
          </cell>
          <cell r="AB481">
            <v>-1350000</v>
          </cell>
          <cell r="AG481">
            <v>11.818181818181818</v>
          </cell>
          <cell r="AI481">
            <v>-1356000</v>
          </cell>
        </row>
        <row r="482">
          <cell r="C482">
            <v>161</v>
          </cell>
          <cell r="G482">
            <v>81</v>
          </cell>
          <cell r="J482">
            <v>0</v>
          </cell>
          <cell r="K482">
            <v>0</v>
          </cell>
          <cell r="Q482">
            <v>0</v>
          </cell>
          <cell r="AB482">
            <v>0</v>
          </cell>
          <cell r="AG482">
            <v>0</v>
          </cell>
          <cell r="AI482">
            <v>0</v>
          </cell>
        </row>
        <row r="483">
          <cell r="C483">
            <v>162</v>
          </cell>
          <cell r="G483">
            <v>81</v>
          </cell>
          <cell r="J483">
            <v>0</v>
          </cell>
          <cell r="K483">
            <v>0</v>
          </cell>
          <cell r="Q483">
            <v>-150000</v>
          </cell>
          <cell r="AB483">
            <v>-96000</v>
          </cell>
          <cell r="AG483">
            <v>0</v>
          </cell>
          <cell r="AI483">
            <v>-96000</v>
          </cell>
        </row>
        <row r="484">
          <cell r="C484">
            <v>162</v>
          </cell>
          <cell r="G484">
            <v>81</v>
          </cell>
          <cell r="J484">
            <v>0</v>
          </cell>
          <cell r="K484">
            <v>0</v>
          </cell>
          <cell r="Q484">
            <v>-150000</v>
          </cell>
          <cell r="AB484">
            <v>-200000</v>
          </cell>
          <cell r="AG484">
            <v>0</v>
          </cell>
          <cell r="AI484">
            <v>-200000</v>
          </cell>
        </row>
        <row r="485">
          <cell r="C485">
            <v>162</v>
          </cell>
          <cell r="G485">
            <v>81</v>
          </cell>
          <cell r="J485">
            <v>0</v>
          </cell>
          <cell r="K485">
            <v>0</v>
          </cell>
          <cell r="Q485">
            <v>-50000</v>
          </cell>
          <cell r="AB485">
            <v>-37000</v>
          </cell>
          <cell r="AG485">
            <v>0</v>
          </cell>
          <cell r="AI485">
            <v>-37000</v>
          </cell>
        </row>
        <row r="486">
          <cell r="C486">
            <v>162</v>
          </cell>
          <cell r="G486">
            <v>81</v>
          </cell>
          <cell r="J486">
            <v>0</v>
          </cell>
          <cell r="K486">
            <v>0</v>
          </cell>
          <cell r="Q486">
            <v>-90000</v>
          </cell>
          <cell r="AB486">
            <v>-77000</v>
          </cell>
          <cell r="AG486">
            <v>0</v>
          </cell>
          <cell r="AI486">
            <v>-77000</v>
          </cell>
        </row>
        <row r="487">
          <cell r="C487">
            <v>162</v>
          </cell>
          <cell r="G487">
            <v>81</v>
          </cell>
          <cell r="J487">
            <v>0</v>
          </cell>
          <cell r="K487">
            <v>0</v>
          </cell>
          <cell r="Q487">
            <v>-90000</v>
          </cell>
          <cell r="AB487">
            <v>-140000</v>
          </cell>
          <cell r="AG487">
            <v>0</v>
          </cell>
          <cell r="AI487">
            <v>-140000</v>
          </cell>
        </row>
        <row r="488">
          <cell r="C488">
            <v>162</v>
          </cell>
          <cell r="G488">
            <v>81</v>
          </cell>
          <cell r="J488">
            <v>0</v>
          </cell>
          <cell r="K488">
            <v>0</v>
          </cell>
          <cell r="Q488">
            <v>0</v>
          </cell>
          <cell r="AB488">
            <v>0</v>
          </cell>
          <cell r="AG488">
            <v>0</v>
          </cell>
          <cell r="AI488">
            <v>0</v>
          </cell>
        </row>
        <row r="489">
          <cell r="C489">
            <v>162</v>
          </cell>
          <cell r="G489">
            <v>81</v>
          </cell>
          <cell r="J489">
            <v>0</v>
          </cell>
          <cell r="K489">
            <v>0</v>
          </cell>
          <cell r="Q489">
            <v>0</v>
          </cell>
          <cell r="AB489">
            <v>0</v>
          </cell>
          <cell r="AG489">
            <v>0</v>
          </cell>
          <cell r="AI489">
            <v>0</v>
          </cell>
        </row>
        <row r="490">
          <cell r="C490">
            <v>162</v>
          </cell>
          <cell r="G490">
            <v>81</v>
          </cell>
          <cell r="J490">
            <v>0</v>
          </cell>
          <cell r="K490">
            <v>0</v>
          </cell>
          <cell r="Q490">
            <v>-10000</v>
          </cell>
          <cell r="AB490">
            <v>-7000</v>
          </cell>
          <cell r="AG490">
            <v>0</v>
          </cell>
          <cell r="AI490">
            <v>-7000</v>
          </cell>
        </row>
        <row r="491">
          <cell r="C491">
            <v>162</v>
          </cell>
          <cell r="G491">
            <v>81</v>
          </cell>
          <cell r="J491">
            <v>0</v>
          </cell>
          <cell r="K491">
            <v>0</v>
          </cell>
          <cell r="Q491">
            <v>-50000</v>
          </cell>
          <cell r="AB491">
            <v>0</v>
          </cell>
          <cell r="AG491">
            <v>0</v>
          </cell>
          <cell r="AI491">
            <v>-100000</v>
          </cell>
        </row>
        <row r="492">
          <cell r="C492">
            <v>162</v>
          </cell>
          <cell r="G492">
            <v>81</v>
          </cell>
          <cell r="J492">
            <v>0</v>
          </cell>
          <cell r="K492">
            <v>0</v>
          </cell>
          <cell r="Q492">
            <v>-50000</v>
          </cell>
          <cell r="AB492">
            <v>-151000</v>
          </cell>
          <cell r="AG492">
            <v>0</v>
          </cell>
          <cell r="AI492">
            <v>-151000</v>
          </cell>
        </row>
        <row r="493">
          <cell r="C493">
            <v>162</v>
          </cell>
          <cell r="G493">
            <v>81</v>
          </cell>
          <cell r="J493">
            <v>0</v>
          </cell>
          <cell r="K493">
            <v>0</v>
          </cell>
          <cell r="Q493">
            <v>-150000</v>
          </cell>
          <cell r="AB493">
            <v>-250000</v>
          </cell>
          <cell r="AG493">
            <v>0</v>
          </cell>
          <cell r="AI493">
            <v>-250000</v>
          </cell>
        </row>
        <row r="494">
          <cell r="C494">
            <v>162</v>
          </cell>
          <cell r="G494">
            <v>81</v>
          </cell>
          <cell r="J494">
            <v>0</v>
          </cell>
          <cell r="K494">
            <v>0</v>
          </cell>
          <cell r="Q494">
            <v>-25000</v>
          </cell>
          <cell r="AB494">
            <v>0</v>
          </cell>
          <cell r="AG494">
            <v>0</v>
          </cell>
          <cell r="AI494">
            <v>0</v>
          </cell>
        </row>
        <row r="495">
          <cell r="C495">
            <v>162</v>
          </cell>
          <cell r="G495">
            <v>81</v>
          </cell>
          <cell r="J495">
            <v>0</v>
          </cell>
          <cell r="K495">
            <v>0</v>
          </cell>
          <cell r="Q495">
            <v>-170000</v>
          </cell>
          <cell r="AB495">
            <v>-100000</v>
          </cell>
          <cell r="AG495">
            <v>0</v>
          </cell>
          <cell r="AI495">
            <v>-100000</v>
          </cell>
        </row>
        <row r="496">
          <cell r="C496">
            <v>162</v>
          </cell>
          <cell r="G496">
            <v>81</v>
          </cell>
          <cell r="J496">
            <v>0</v>
          </cell>
          <cell r="K496">
            <v>0</v>
          </cell>
          <cell r="Q496">
            <v>0</v>
          </cell>
          <cell r="AB496">
            <v>0</v>
          </cell>
          <cell r="AG496">
            <v>0</v>
          </cell>
          <cell r="AI496">
            <v>0</v>
          </cell>
        </row>
        <row r="497">
          <cell r="C497">
            <v>161</v>
          </cell>
          <cell r="G497">
            <v>81</v>
          </cell>
          <cell r="J497">
            <v>0</v>
          </cell>
          <cell r="K497">
            <v>0</v>
          </cell>
          <cell r="Q497">
            <v>-59893</v>
          </cell>
          <cell r="AB497">
            <v>-70000</v>
          </cell>
          <cell r="AG497">
            <v>0.5</v>
          </cell>
          <cell r="AI497">
            <v>-72000</v>
          </cell>
        </row>
        <row r="498">
          <cell r="C498">
            <v>162</v>
          </cell>
          <cell r="G498">
            <v>81</v>
          </cell>
          <cell r="J498">
            <v>0</v>
          </cell>
          <cell r="K498">
            <v>0</v>
          </cell>
          <cell r="Q498">
            <v>-1480000</v>
          </cell>
          <cell r="AB498">
            <v>0</v>
          </cell>
          <cell r="AG498">
            <v>0</v>
          </cell>
          <cell r="AI498">
            <v>0</v>
          </cell>
        </row>
        <row r="499">
          <cell r="C499">
            <v>161</v>
          </cell>
          <cell r="G499">
            <v>81</v>
          </cell>
          <cell r="J499">
            <v>0</v>
          </cell>
          <cell r="K499">
            <v>0</v>
          </cell>
          <cell r="Q499">
            <v>-3725507</v>
          </cell>
          <cell r="AB499">
            <v>-3783000</v>
          </cell>
          <cell r="AG499">
            <v>33.738266060606065</v>
          </cell>
          <cell r="AI499">
            <v>-3766000</v>
          </cell>
        </row>
        <row r="500">
          <cell r="C500">
            <v>161</v>
          </cell>
          <cell r="G500">
            <v>81</v>
          </cell>
          <cell r="J500">
            <v>0</v>
          </cell>
          <cell r="K500">
            <v>0</v>
          </cell>
          <cell r="Q500">
            <v>0</v>
          </cell>
          <cell r="AB500">
            <v>0</v>
          </cell>
          <cell r="AG500">
            <v>0</v>
          </cell>
          <cell r="AI500">
            <v>0</v>
          </cell>
        </row>
        <row r="501">
          <cell r="C501">
            <v>161</v>
          </cell>
          <cell r="G501">
            <v>81</v>
          </cell>
          <cell r="J501">
            <v>0</v>
          </cell>
          <cell r="K501">
            <v>0</v>
          </cell>
          <cell r="Q501">
            <v>0</v>
          </cell>
          <cell r="AB501">
            <v>0</v>
          </cell>
          <cell r="AG501">
            <v>0</v>
          </cell>
          <cell r="AI501">
            <v>0</v>
          </cell>
        </row>
        <row r="502">
          <cell r="C502">
            <v>162</v>
          </cell>
          <cell r="G502">
            <v>81</v>
          </cell>
          <cell r="J502">
            <v>0</v>
          </cell>
          <cell r="K502">
            <v>0</v>
          </cell>
          <cell r="Q502">
            <v>-300000</v>
          </cell>
          <cell r="AB502">
            <v>-180000</v>
          </cell>
          <cell r="AG502">
            <v>0</v>
          </cell>
          <cell r="AI502">
            <v>-180000</v>
          </cell>
        </row>
        <row r="503">
          <cell r="C503">
            <v>162</v>
          </cell>
          <cell r="G503">
            <v>81</v>
          </cell>
          <cell r="J503">
            <v>0</v>
          </cell>
          <cell r="K503">
            <v>0</v>
          </cell>
          <cell r="Q503">
            <v>-60000</v>
          </cell>
          <cell r="AB503">
            <v>-100000</v>
          </cell>
          <cell r="AG503">
            <v>0</v>
          </cell>
          <cell r="AI503">
            <v>-100000</v>
          </cell>
        </row>
        <row r="504">
          <cell r="C504">
            <v>162</v>
          </cell>
          <cell r="G504">
            <v>81</v>
          </cell>
          <cell r="J504">
            <v>0</v>
          </cell>
          <cell r="K504">
            <v>0</v>
          </cell>
          <cell r="Q504">
            <v>-80000</v>
          </cell>
          <cell r="AB504">
            <v>-80000</v>
          </cell>
          <cell r="AG504">
            <v>0</v>
          </cell>
          <cell r="AI504">
            <v>-80000</v>
          </cell>
        </row>
        <row r="505">
          <cell r="C505">
            <v>162</v>
          </cell>
          <cell r="G505">
            <v>81</v>
          </cell>
          <cell r="J505">
            <v>0</v>
          </cell>
          <cell r="K505">
            <v>0</v>
          </cell>
          <cell r="Q505">
            <v>-50000</v>
          </cell>
          <cell r="AB505">
            <v>-50000</v>
          </cell>
          <cell r="AG505">
            <v>0</v>
          </cell>
          <cell r="AI505">
            <v>-50000</v>
          </cell>
        </row>
        <row r="506">
          <cell r="C506">
            <v>162</v>
          </cell>
          <cell r="G506">
            <v>81</v>
          </cell>
          <cell r="J506">
            <v>0</v>
          </cell>
          <cell r="K506">
            <v>0</v>
          </cell>
          <cell r="Q506">
            <v>-70000</v>
          </cell>
          <cell r="AB506">
            <v>-122000</v>
          </cell>
          <cell r="AG506">
            <v>0</v>
          </cell>
          <cell r="AI506">
            <v>-122000</v>
          </cell>
        </row>
        <row r="507">
          <cell r="C507">
            <v>162</v>
          </cell>
          <cell r="G507">
            <v>81</v>
          </cell>
          <cell r="J507">
            <v>0</v>
          </cell>
          <cell r="K507">
            <v>0</v>
          </cell>
          <cell r="Q507">
            <v>-11500</v>
          </cell>
          <cell r="AB507">
            <v>-5000</v>
          </cell>
          <cell r="AG507">
            <v>0</v>
          </cell>
          <cell r="AI507">
            <v>-5000</v>
          </cell>
        </row>
        <row r="508">
          <cell r="C508">
            <v>162</v>
          </cell>
          <cell r="G508">
            <v>81</v>
          </cell>
          <cell r="J508">
            <v>0</v>
          </cell>
          <cell r="K508">
            <v>0</v>
          </cell>
          <cell r="Q508">
            <v>-1000</v>
          </cell>
          <cell r="AB508">
            <v>0</v>
          </cell>
          <cell r="AG508">
            <v>0</v>
          </cell>
          <cell r="AI508">
            <v>-150000</v>
          </cell>
        </row>
        <row r="509">
          <cell r="C509">
            <v>162</v>
          </cell>
          <cell r="G509">
            <v>81</v>
          </cell>
          <cell r="J509">
            <v>0</v>
          </cell>
          <cell r="K509">
            <v>0</v>
          </cell>
          <cell r="Q509">
            <v>-140000</v>
          </cell>
          <cell r="AB509">
            <v>-160000</v>
          </cell>
          <cell r="AG509">
            <v>0</v>
          </cell>
          <cell r="AI509">
            <v>-160000</v>
          </cell>
        </row>
        <row r="510">
          <cell r="C510">
            <v>162</v>
          </cell>
          <cell r="G510">
            <v>81</v>
          </cell>
          <cell r="J510">
            <v>0</v>
          </cell>
          <cell r="K510">
            <v>0</v>
          </cell>
          <cell r="Q510">
            <v>-25000</v>
          </cell>
          <cell r="AB510">
            <v>0</v>
          </cell>
          <cell r="AG510">
            <v>0</v>
          </cell>
          <cell r="AI510">
            <v>0</v>
          </cell>
        </row>
        <row r="511">
          <cell r="C511">
            <v>162</v>
          </cell>
          <cell r="G511">
            <v>81</v>
          </cell>
          <cell r="J511">
            <v>0</v>
          </cell>
          <cell r="K511">
            <v>0</v>
          </cell>
          <cell r="Q511">
            <v>0</v>
          </cell>
          <cell r="AB511">
            <v>0</v>
          </cell>
          <cell r="AG511">
            <v>0</v>
          </cell>
          <cell r="AI511">
            <v>0</v>
          </cell>
        </row>
        <row r="512">
          <cell r="C512">
            <v>162</v>
          </cell>
          <cell r="G512">
            <v>81</v>
          </cell>
          <cell r="J512">
            <v>0</v>
          </cell>
          <cell r="K512">
            <v>0</v>
          </cell>
          <cell r="Q512">
            <v>-2125000</v>
          </cell>
          <cell r="AB512">
            <v>-2936000</v>
          </cell>
          <cell r="AG512">
            <v>0</v>
          </cell>
          <cell r="AI512">
            <v>-2936000</v>
          </cell>
        </row>
        <row r="513">
          <cell r="C513">
            <v>161</v>
          </cell>
          <cell r="G513">
            <v>81</v>
          </cell>
          <cell r="J513">
            <v>0</v>
          </cell>
          <cell r="K513">
            <v>0</v>
          </cell>
          <cell r="Q513">
            <v>0</v>
          </cell>
          <cell r="AB513">
            <v>0</v>
          </cell>
          <cell r="AG513">
            <v>0</v>
          </cell>
          <cell r="AI513">
            <v>0</v>
          </cell>
        </row>
        <row r="514">
          <cell r="C514">
            <v>162</v>
          </cell>
          <cell r="G514">
            <v>81</v>
          </cell>
          <cell r="J514">
            <v>0</v>
          </cell>
          <cell r="K514">
            <v>0</v>
          </cell>
          <cell r="Q514">
            <v>-15000</v>
          </cell>
          <cell r="AB514">
            <v>-15000</v>
          </cell>
          <cell r="AG514">
            <v>0</v>
          </cell>
          <cell r="AI514">
            <v>-15000</v>
          </cell>
        </row>
        <row r="515">
          <cell r="C515">
            <v>162</v>
          </cell>
          <cell r="G515">
            <v>81</v>
          </cell>
          <cell r="J515">
            <v>0</v>
          </cell>
          <cell r="K515">
            <v>0</v>
          </cell>
          <cell r="Q515">
            <v>0</v>
          </cell>
          <cell r="AB515">
            <v>0</v>
          </cell>
          <cell r="AG515">
            <v>0</v>
          </cell>
          <cell r="AI515">
            <v>0</v>
          </cell>
        </row>
        <row r="516">
          <cell r="C516">
            <v>162</v>
          </cell>
          <cell r="G516">
            <v>81</v>
          </cell>
          <cell r="J516">
            <v>0</v>
          </cell>
          <cell r="K516">
            <v>0</v>
          </cell>
          <cell r="Q516">
            <v>-4000</v>
          </cell>
          <cell r="AB516">
            <v>-4000</v>
          </cell>
          <cell r="AG516">
            <v>0</v>
          </cell>
          <cell r="AI516">
            <v>-4000</v>
          </cell>
        </row>
        <row r="517">
          <cell r="C517">
            <v>162</v>
          </cell>
          <cell r="G517">
            <v>81</v>
          </cell>
          <cell r="J517">
            <v>0</v>
          </cell>
          <cell r="K517">
            <v>0</v>
          </cell>
          <cell r="Q517">
            <v>-10000</v>
          </cell>
          <cell r="AB517">
            <v>0</v>
          </cell>
          <cell r="AG517">
            <v>0</v>
          </cell>
          <cell r="AI517">
            <v>-10000</v>
          </cell>
        </row>
        <row r="518">
          <cell r="C518">
            <v>162</v>
          </cell>
          <cell r="G518">
            <v>81</v>
          </cell>
          <cell r="J518">
            <v>0</v>
          </cell>
          <cell r="K518">
            <v>0</v>
          </cell>
          <cell r="Q518">
            <v>0</v>
          </cell>
          <cell r="AB518">
            <v>0</v>
          </cell>
          <cell r="AG518">
            <v>0</v>
          </cell>
          <cell r="AI518">
            <v>0</v>
          </cell>
        </row>
        <row r="519">
          <cell r="C519">
            <v>162</v>
          </cell>
          <cell r="G519">
            <v>81</v>
          </cell>
          <cell r="J519">
            <v>0</v>
          </cell>
          <cell r="K519">
            <v>0</v>
          </cell>
          <cell r="Q519">
            <v>-40000</v>
          </cell>
          <cell r="AB519">
            <v>-40000</v>
          </cell>
          <cell r="AG519">
            <v>0</v>
          </cell>
          <cell r="AI519">
            <v>-40000</v>
          </cell>
        </row>
        <row r="520">
          <cell r="C520">
            <v>162</v>
          </cell>
          <cell r="G520">
            <v>81</v>
          </cell>
          <cell r="J520">
            <v>0</v>
          </cell>
          <cell r="K520">
            <v>0</v>
          </cell>
          <cell r="Q520">
            <v>-1000</v>
          </cell>
          <cell r="AB520">
            <v>-2000</v>
          </cell>
          <cell r="AG520">
            <v>0</v>
          </cell>
          <cell r="AI520">
            <v>-2000</v>
          </cell>
        </row>
        <row r="521">
          <cell r="C521">
            <v>162</v>
          </cell>
          <cell r="G521">
            <v>81</v>
          </cell>
          <cell r="J521">
            <v>0</v>
          </cell>
          <cell r="K521">
            <v>0</v>
          </cell>
          <cell r="Q521">
            <v>0</v>
          </cell>
          <cell r="AB521">
            <v>0</v>
          </cell>
          <cell r="AG521">
            <v>0</v>
          </cell>
          <cell r="AI521">
            <v>0</v>
          </cell>
        </row>
        <row r="522">
          <cell r="C522">
            <v>162</v>
          </cell>
          <cell r="G522">
            <v>81</v>
          </cell>
          <cell r="J522">
            <v>0</v>
          </cell>
          <cell r="K522">
            <v>0</v>
          </cell>
          <cell r="Q522">
            <v>0</v>
          </cell>
          <cell r="AB522">
            <v>0</v>
          </cell>
          <cell r="AG522">
            <v>0</v>
          </cell>
          <cell r="AI522">
            <v>0</v>
          </cell>
        </row>
        <row r="523">
          <cell r="C523">
            <v>162</v>
          </cell>
          <cell r="G523">
            <v>81</v>
          </cell>
          <cell r="J523">
            <v>0</v>
          </cell>
          <cell r="K523">
            <v>0</v>
          </cell>
          <cell r="Q523">
            <v>0</v>
          </cell>
          <cell r="AB523">
            <v>0</v>
          </cell>
          <cell r="AG523">
            <v>0</v>
          </cell>
          <cell r="AI523">
            <v>0</v>
          </cell>
        </row>
        <row r="524">
          <cell r="C524">
            <v>162</v>
          </cell>
          <cell r="G524">
            <v>81</v>
          </cell>
          <cell r="J524">
            <v>0</v>
          </cell>
          <cell r="K524">
            <v>0</v>
          </cell>
          <cell r="Q524">
            <v>-85000</v>
          </cell>
          <cell r="AB524">
            <v>-49000</v>
          </cell>
          <cell r="AG524">
            <v>0</v>
          </cell>
          <cell r="AI524">
            <v>-49000</v>
          </cell>
        </row>
        <row r="525">
          <cell r="C525">
            <v>162</v>
          </cell>
          <cell r="G525">
            <v>81</v>
          </cell>
          <cell r="J525">
            <v>0</v>
          </cell>
          <cell r="K525">
            <v>0</v>
          </cell>
          <cell r="Q525">
            <v>-7000</v>
          </cell>
          <cell r="AB525">
            <v>-10000</v>
          </cell>
          <cell r="AG525">
            <v>0</v>
          </cell>
          <cell r="AI525">
            <v>-10000</v>
          </cell>
        </row>
        <row r="526">
          <cell r="C526">
            <v>162</v>
          </cell>
          <cell r="G526">
            <v>81</v>
          </cell>
          <cell r="J526">
            <v>0</v>
          </cell>
          <cell r="K526">
            <v>0</v>
          </cell>
          <cell r="Q526">
            <v>0</v>
          </cell>
          <cell r="AB526">
            <v>0</v>
          </cell>
          <cell r="AG526">
            <v>0</v>
          </cell>
          <cell r="AI526">
            <v>0</v>
          </cell>
        </row>
        <row r="527">
          <cell r="C527">
            <v>162</v>
          </cell>
          <cell r="G527">
            <v>81</v>
          </cell>
          <cell r="J527">
            <v>0</v>
          </cell>
          <cell r="K527">
            <v>0</v>
          </cell>
          <cell r="Q527">
            <v>-7000</v>
          </cell>
          <cell r="AB527">
            <v>0</v>
          </cell>
          <cell r="AG527">
            <v>0</v>
          </cell>
          <cell r="AI527">
            <v>-7000</v>
          </cell>
        </row>
        <row r="528">
          <cell r="C528">
            <v>162</v>
          </cell>
          <cell r="G528">
            <v>81</v>
          </cell>
          <cell r="J528">
            <v>0</v>
          </cell>
          <cell r="K528">
            <v>0</v>
          </cell>
          <cell r="Q528">
            <v>-2000</v>
          </cell>
          <cell r="AB528">
            <v>-2000</v>
          </cell>
          <cell r="AG528">
            <v>0</v>
          </cell>
          <cell r="AI528">
            <v>-2000</v>
          </cell>
        </row>
        <row r="529">
          <cell r="C529">
            <v>162</v>
          </cell>
          <cell r="G529">
            <v>81</v>
          </cell>
          <cell r="J529">
            <v>0</v>
          </cell>
          <cell r="K529">
            <v>0</v>
          </cell>
          <cell r="Q529">
            <v>0</v>
          </cell>
          <cell r="AB529">
            <v>0</v>
          </cell>
          <cell r="AG529">
            <v>0</v>
          </cell>
          <cell r="AI529">
            <v>0</v>
          </cell>
        </row>
        <row r="530">
          <cell r="C530">
            <v>162</v>
          </cell>
          <cell r="G530">
            <v>81</v>
          </cell>
          <cell r="J530">
            <v>0</v>
          </cell>
          <cell r="K530">
            <v>0</v>
          </cell>
          <cell r="Q530">
            <v>-4000</v>
          </cell>
          <cell r="AB530">
            <v>-4000</v>
          </cell>
          <cell r="AG530">
            <v>0</v>
          </cell>
          <cell r="AI530">
            <v>-4000</v>
          </cell>
        </row>
        <row r="531">
          <cell r="C531">
            <v>162</v>
          </cell>
          <cell r="G531">
            <v>81</v>
          </cell>
          <cell r="J531">
            <v>0</v>
          </cell>
          <cell r="K531">
            <v>0</v>
          </cell>
          <cell r="Q531">
            <v>-70000</v>
          </cell>
          <cell r="AB531">
            <v>-75000</v>
          </cell>
          <cell r="AG531">
            <v>0</v>
          </cell>
          <cell r="AI531">
            <v>-75000</v>
          </cell>
        </row>
        <row r="532">
          <cell r="C532">
            <v>162</v>
          </cell>
          <cell r="G532">
            <v>81</v>
          </cell>
          <cell r="J532">
            <v>0</v>
          </cell>
          <cell r="K532">
            <v>0</v>
          </cell>
          <cell r="Q532">
            <v>0</v>
          </cell>
          <cell r="AB532">
            <v>0</v>
          </cell>
          <cell r="AG532">
            <v>0</v>
          </cell>
          <cell r="AI532">
            <v>0</v>
          </cell>
        </row>
        <row r="533">
          <cell r="C533">
            <v>161</v>
          </cell>
          <cell r="G533">
            <v>81</v>
          </cell>
          <cell r="J533">
            <v>0</v>
          </cell>
          <cell r="K533">
            <v>0</v>
          </cell>
          <cell r="Q533">
            <v>-360108</v>
          </cell>
          <cell r="AB533">
            <v>-346000</v>
          </cell>
          <cell r="AG533">
            <v>3</v>
          </cell>
          <cell r="AI533">
            <v>-348000</v>
          </cell>
        </row>
        <row r="534">
          <cell r="C534">
            <v>161</v>
          </cell>
          <cell r="G534">
            <v>81</v>
          </cell>
          <cell r="J534">
            <v>0</v>
          </cell>
          <cell r="K534">
            <v>0</v>
          </cell>
          <cell r="Q534">
            <v>0</v>
          </cell>
          <cell r="AB534">
            <v>0</v>
          </cell>
          <cell r="AG534">
            <v>0</v>
          </cell>
          <cell r="AI534">
            <v>0</v>
          </cell>
        </row>
        <row r="535">
          <cell r="C535">
            <v>162</v>
          </cell>
          <cell r="G535">
            <v>81</v>
          </cell>
          <cell r="J535">
            <v>0</v>
          </cell>
          <cell r="K535">
            <v>0</v>
          </cell>
          <cell r="Q535">
            <v>-15000</v>
          </cell>
          <cell r="AB535">
            <v>-15000</v>
          </cell>
          <cell r="AG535">
            <v>0</v>
          </cell>
          <cell r="AI535">
            <v>-15000</v>
          </cell>
        </row>
        <row r="536">
          <cell r="C536">
            <v>162</v>
          </cell>
          <cell r="G536">
            <v>81</v>
          </cell>
          <cell r="J536">
            <v>0</v>
          </cell>
          <cell r="K536">
            <v>0</v>
          </cell>
          <cell r="Q536">
            <v>-15000</v>
          </cell>
          <cell r="AB536">
            <v>-15000</v>
          </cell>
          <cell r="AG536">
            <v>0</v>
          </cell>
          <cell r="AI536">
            <v>-15000</v>
          </cell>
        </row>
        <row r="537">
          <cell r="C537">
            <v>162</v>
          </cell>
          <cell r="G537">
            <v>81</v>
          </cell>
          <cell r="J537">
            <v>0</v>
          </cell>
          <cell r="K537">
            <v>0</v>
          </cell>
          <cell r="Q537">
            <v>-15000</v>
          </cell>
          <cell r="AB537">
            <v>-18000</v>
          </cell>
          <cell r="AG537">
            <v>0</v>
          </cell>
          <cell r="AI537">
            <v>-18000</v>
          </cell>
        </row>
        <row r="538">
          <cell r="C538">
            <v>162</v>
          </cell>
          <cell r="G538">
            <v>81</v>
          </cell>
          <cell r="J538">
            <v>0</v>
          </cell>
          <cell r="K538">
            <v>0</v>
          </cell>
          <cell r="Q538">
            <v>0</v>
          </cell>
          <cell r="AB538">
            <v>0</v>
          </cell>
          <cell r="AG538">
            <v>0</v>
          </cell>
          <cell r="AI538">
            <v>0</v>
          </cell>
        </row>
        <row r="539">
          <cell r="C539">
            <v>162</v>
          </cell>
          <cell r="G539">
            <v>81</v>
          </cell>
          <cell r="J539">
            <v>0</v>
          </cell>
          <cell r="K539">
            <v>0</v>
          </cell>
          <cell r="Q539">
            <v>0</v>
          </cell>
          <cell r="AB539">
            <v>0</v>
          </cell>
          <cell r="AG539">
            <v>0</v>
          </cell>
          <cell r="AI539">
            <v>0</v>
          </cell>
        </row>
        <row r="540">
          <cell r="C540">
            <v>162</v>
          </cell>
          <cell r="G540">
            <v>81</v>
          </cell>
          <cell r="J540">
            <v>0</v>
          </cell>
          <cell r="K540">
            <v>0</v>
          </cell>
          <cell r="Q540">
            <v>-25000</v>
          </cell>
          <cell r="AB540">
            <v>-23000</v>
          </cell>
          <cell r="AG540">
            <v>0</v>
          </cell>
          <cell r="AI540">
            <v>-25000</v>
          </cell>
        </row>
        <row r="541">
          <cell r="C541">
            <v>162</v>
          </cell>
          <cell r="G541">
            <v>81</v>
          </cell>
          <cell r="J541">
            <v>0</v>
          </cell>
          <cell r="K541">
            <v>0</v>
          </cell>
          <cell r="Q541">
            <v>0</v>
          </cell>
          <cell r="AB541">
            <v>0</v>
          </cell>
          <cell r="AG541">
            <v>0</v>
          </cell>
          <cell r="AI541">
            <v>0</v>
          </cell>
        </row>
        <row r="542">
          <cell r="C542">
            <v>162</v>
          </cell>
          <cell r="G542">
            <v>81</v>
          </cell>
          <cell r="J542">
            <v>0</v>
          </cell>
          <cell r="K542">
            <v>0</v>
          </cell>
          <cell r="Q542">
            <v>0</v>
          </cell>
          <cell r="AB542">
            <v>0</v>
          </cell>
          <cell r="AG542">
            <v>0</v>
          </cell>
          <cell r="AI542">
            <v>0</v>
          </cell>
        </row>
        <row r="543">
          <cell r="C543">
            <v>162</v>
          </cell>
          <cell r="G543">
            <v>81</v>
          </cell>
          <cell r="J543">
            <v>0</v>
          </cell>
          <cell r="K543">
            <v>0</v>
          </cell>
          <cell r="Q543">
            <v>0</v>
          </cell>
          <cell r="AB543">
            <v>0</v>
          </cell>
          <cell r="AG543">
            <v>0</v>
          </cell>
          <cell r="AI543">
            <v>0</v>
          </cell>
        </row>
        <row r="544">
          <cell r="C544">
            <v>162</v>
          </cell>
          <cell r="G544">
            <v>81</v>
          </cell>
          <cell r="J544">
            <v>0</v>
          </cell>
          <cell r="K544">
            <v>0</v>
          </cell>
          <cell r="Q544">
            <v>-11000</v>
          </cell>
          <cell r="AB544">
            <v>-11000</v>
          </cell>
          <cell r="AG544">
            <v>0</v>
          </cell>
          <cell r="AI544">
            <v>-11000</v>
          </cell>
        </row>
        <row r="545">
          <cell r="C545">
            <v>162</v>
          </cell>
          <cell r="G545">
            <v>81</v>
          </cell>
          <cell r="J545">
            <v>0</v>
          </cell>
          <cell r="K545">
            <v>0</v>
          </cell>
          <cell r="Q545">
            <v>0</v>
          </cell>
          <cell r="AB545">
            <v>0</v>
          </cell>
          <cell r="AG545">
            <v>0</v>
          </cell>
          <cell r="AI545">
            <v>0</v>
          </cell>
        </row>
        <row r="546">
          <cell r="C546">
            <v>162</v>
          </cell>
          <cell r="G546">
            <v>81</v>
          </cell>
          <cell r="J546">
            <v>0</v>
          </cell>
          <cell r="K546">
            <v>0</v>
          </cell>
          <cell r="Q546">
            <v>0</v>
          </cell>
          <cell r="AB546">
            <v>0</v>
          </cell>
          <cell r="AG546">
            <v>0</v>
          </cell>
          <cell r="AI546">
            <v>0</v>
          </cell>
        </row>
        <row r="547">
          <cell r="C547">
            <v>162</v>
          </cell>
          <cell r="G547">
            <v>81</v>
          </cell>
          <cell r="J547">
            <v>0</v>
          </cell>
          <cell r="K547">
            <v>0</v>
          </cell>
          <cell r="Q547">
            <v>-22500</v>
          </cell>
          <cell r="AB547">
            <v>0</v>
          </cell>
          <cell r="AG547">
            <v>0</v>
          </cell>
          <cell r="AI547">
            <v>0</v>
          </cell>
        </row>
        <row r="548">
          <cell r="C548">
            <v>162</v>
          </cell>
          <cell r="G548">
            <v>81</v>
          </cell>
          <cell r="J548">
            <v>0</v>
          </cell>
          <cell r="K548">
            <v>0</v>
          </cell>
          <cell r="Q548">
            <v>-13000</v>
          </cell>
          <cell r="AB548">
            <v>0</v>
          </cell>
          <cell r="AG548">
            <v>0</v>
          </cell>
          <cell r="AI548">
            <v>-15000</v>
          </cell>
        </row>
        <row r="549">
          <cell r="C549">
            <v>162</v>
          </cell>
          <cell r="G549">
            <v>81</v>
          </cell>
          <cell r="J549">
            <v>0</v>
          </cell>
          <cell r="K549">
            <v>0</v>
          </cell>
          <cell r="Q549">
            <v>0</v>
          </cell>
          <cell r="AB549">
            <v>0</v>
          </cell>
          <cell r="AG549">
            <v>0</v>
          </cell>
          <cell r="AI549">
            <v>0</v>
          </cell>
        </row>
        <row r="550">
          <cell r="C550">
            <v>162</v>
          </cell>
          <cell r="G550">
            <v>81</v>
          </cell>
          <cell r="J550">
            <v>0</v>
          </cell>
          <cell r="K550">
            <v>0</v>
          </cell>
          <cell r="Q550">
            <v>-30000</v>
          </cell>
          <cell r="AB550">
            <v>-20000</v>
          </cell>
          <cell r="AG550">
            <v>0</v>
          </cell>
          <cell r="AI550">
            <v>-30000</v>
          </cell>
        </row>
        <row r="551">
          <cell r="C551">
            <v>162</v>
          </cell>
          <cell r="G551">
            <v>81</v>
          </cell>
          <cell r="J551">
            <v>0</v>
          </cell>
          <cell r="K551">
            <v>0</v>
          </cell>
          <cell r="Q551">
            <v>0</v>
          </cell>
          <cell r="AB551">
            <v>0</v>
          </cell>
          <cell r="AG551">
            <v>0</v>
          </cell>
          <cell r="AI551">
            <v>-70000</v>
          </cell>
        </row>
        <row r="552">
          <cell r="C552">
            <v>162</v>
          </cell>
          <cell r="G552">
            <v>81</v>
          </cell>
          <cell r="J552">
            <v>0</v>
          </cell>
          <cell r="K552">
            <v>0</v>
          </cell>
          <cell r="Q552">
            <v>0</v>
          </cell>
          <cell r="AB552">
            <v>0</v>
          </cell>
          <cell r="AG552">
            <v>0</v>
          </cell>
          <cell r="AI552">
            <v>0</v>
          </cell>
        </row>
        <row r="553">
          <cell r="C553">
            <v>162</v>
          </cell>
          <cell r="G553">
            <v>81</v>
          </cell>
          <cell r="J553">
            <v>0</v>
          </cell>
          <cell r="K553">
            <v>0</v>
          </cell>
          <cell r="Q553">
            <v>0</v>
          </cell>
          <cell r="AB553">
            <v>0</v>
          </cell>
          <cell r="AG553">
            <v>0</v>
          </cell>
          <cell r="AI553">
            <v>0</v>
          </cell>
        </row>
        <row r="554">
          <cell r="C554">
            <v>161</v>
          </cell>
          <cell r="G554">
            <v>81</v>
          </cell>
          <cell r="J554">
            <v>0</v>
          </cell>
          <cell r="K554">
            <v>0</v>
          </cell>
          <cell r="Q554">
            <v>-1199419</v>
          </cell>
          <cell r="AB554">
            <v>-1087000</v>
          </cell>
          <cell r="AG554">
            <v>9.8999999999999986</v>
          </cell>
          <cell r="AI554">
            <v>-1072000</v>
          </cell>
        </row>
        <row r="555">
          <cell r="C555">
            <v>162</v>
          </cell>
          <cell r="G555">
            <v>81</v>
          </cell>
          <cell r="J555">
            <v>0</v>
          </cell>
          <cell r="K555">
            <v>0</v>
          </cell>
          <cell r="Q555">
            <v>0</v>
          </cell>
          <cell r="AB555">
            <v>0</v>
          </cell>
          <cell r="AG555">
            <v>0</v>
          </cell>
          <cell r="AI555">
            <v>0</v>
          </cell>
        </row>
        <row r="556">
          <cell r="C556">
            <v>162</v>
          </cell>
          <cell r="G556">
            <v>81</v>
          </cell>
          <cell r="J556">
            <v>0</v>
          </cell>
          <cell r="K556">
            <v>0</v>
          </cell>
          <cell r="Q556">
            <v>0</v>
          </cell>
          <cell r="AB556">
            <v>0</v>
          </cell>
          <cell r="AG556">
            <v>0</v>
          </cell>
          <cell r="AI556">
            <v>0</v>
          </cell>
        </row>
        <row r="557">
          <cell r="C557">
            <v>162</v>
          </cell>
          <cell r="G557">
            <v>81</v>
          </cell>
          <cell r="J557">
            <v>0</v>
          </cell>
          <cell r="K557">
            <v>0</v>
          </cell>
          <cell r="Q557">
            <v>0</v>
          </cell>
          <cell r="AB557">
            <v>0</v>
          </cell>
          <cell r="AG557">
            <v>0</v>
          </cell>
          <cell r="AI557">
            <v>0</v>
          </cell>
        </row>
        <row r="558">
          <cell r="C558">
            <v>161</v>
          </cell>
          <cell r="G558">
            <v>81</v>
          </cell>
          <cell r="J558">
            <v>0</v>
          </cell>
          <cell r="K558">
            <v>0</v>
          </cell>
          <cell r="Q558">
            <v>-697978</v>
          </cell>
          <cell r="AB558">
            <v>-697000</v>
          </cell>
          <cell r="AG558">
            <v>5</v>
          </cell>
          <cell r="AI558">
            <v>-697000</v>
          </cell>
        </row>
        <row r="559">
          <cell r="C559">
            <v>161</v>
          </cell>
          <cell r="G559">
            <v>81</v>
          </cell>
          <cell r="J559">
            <v>0</v>
          </cell>
          <cell r="K559">
            <v>0</v>
          </cell>
          <cell r="Q559">
            <v>-128928</v>
          </cell>
          <cell r="AB559">
            <v>-106000</v>
          </cell>
          <cell r="AG559">
            <v>0.89999999999999991</v>
          </cell>
          <cell r="AI559">
            <v>-108000</v>
          </cell>
        </row>
        <row r="560">
          <cell r="C560">
            <v>162</v>
          </cell>
          <cell r="G560">
            <v>81</v>
          </cell>
          <cell r="J560">
            <v>0</v>
          </cell>
          <cell r="K560">
            <v>0</v>
          </cell>
          <cell r="Q560">
            <v>-360000</v>
          </cell>
          <cell r="AB560">
            <v>-506000</v>
          </cell>
          <cell r="AG560">
            <v>0</v>
          </cell>
          <cell r="AI560">
            <v>-510000</v>
          </cell>
        </row>
        <row r="561">
          <cell r="C561">
            <v>162</v>
          </cell>
          <cell r="G561">
            <v>81</v>
          </cell>
          <cell r="J561">
            <v>0</v>
          </cell>
          <cell r="K561">
            <v>0</v>
          </cell>
          <cell r="Q561">
            <v>-320000</v>
          </cell>
          <cell r="AB561">
            <v>-429000</v>
          </cell>
          <cell r="AG561">
            <v>0</v>
          </cell>
          <cell r="AI561">
            <v>-430000</v>
          </cell>
        </row>
        <row r="562">
          <cell r="C562">
            <v>162</v>
          </cell>
          <cell r="G562">
            <v>81</v>
          </cell>
          <cell r="J562">
            <v>0</v>
          </cell>
          <cell r="K562">
            <v>0</v>
          </cell>
          <cell r="Q562">
            <v>-170000</v>
          </cell>
          <cell r="AB562">
            <v>-209000</v>
          </cell>
          <cell r="AG562">
            <v>0</v>
          </cell>
          <cell r="AI562">
            <v>-210000</v>
          </cell>
        </row>
        <row r="563">
          <cell r="C563">
            <v>161</v>
          </cell>
          <cell r="G563">
            <v>81</v>
          </cell>
          <cell r="J563">
            <v>0</v>
          </cell>
          <cell r="K563">
            <v>0</v>
          </cell>
          <cell r="Q563">
            <v>0</v>
          </cell>
          <cell r="AB563">
            <v>0</v>
          </cell>
          <cell r="AG563">
            <v>0</v>
          </cell>
          <cell r="AI563">
            <v>0</v>
          </cell>
        </row>
        <row r="564">
          <cell r="C564">
            <v>161</v>
          </cell>
          <cell r="G564">
            <v>81</v>
          </cell>
          <cell r="J564">
            <v>0</v>
          </cell>
          <cell r="K564">
            <v>0</v>
          </cell>
          <cell r="Q564">
            <v>0</v>
          </cell>
          <cell r="AB564">
            <v>0</v>
          </cell>
          <cell r="AG564">
            <v>0</v>
          </cell>
          <cell r="AI564">
            <v>0</v>
          </cell>
        </row>
        <row r="565">
          <cell r="C565">
            <v>162</v>
          </cell>
          <cell r="G565">
            <v>81</v>
          </cell>
          <cell r="J565">
            <v>0</v>
          </cell>
          <cell r="K565">
            <v>0</v>
          </cell>
          <cell r="Q565">
            <v>-5000</v>
          </cell>
          <cell r="AB565">
            <v>-6000</v>
          </cell>
          <cell r="AG565">
            <v>0</v>
          </cell>
          <cell r="AI565">
            <v>-6000</v>
          </cell>
        </row>
        <row r="566">
          <cell r="C566">
            <v>162</v>
          </cell>
          <cell r="G566">
            <v>81</v>
          </cell>
          <cell r="J566">
            <v>0</v>
          </cell>
          <cell r="K566">
            <v>0</v>
          </cell>
          <cell r="Q566">
            <v>0</v>
          </cell>
          <cell r="AB566">
            <v>0</v>
          </cell>
          <cell r="AG566">
            <v>0</v>
          </cell>
          <cell r="AI566">
            <v>0</v>
          </cell>
        </row>
        <row r="567">
          <cell r="C567">
            <v>162</v>
          </cell>
          <cell r="G567">
            <v>81</v>
          </cell>
          <cell r="J567">
            <v>0</v>
          </cell>
          <cell r="K567">
            <v>0</v>
          </cell>
          <cell r="Q567">
            <v>0</v>
          </cell>
          <cell r="AB567">
            <v>0</v>
          </cell>
          <cell r="AG567">
            <v>0</v>
          </cell>
          <cell r="AI567">
            <v>0</v>
          </cell>
        </row>
        <row r="568">
          <cell r="C568">
            <v>162</v>
          </cell>
          <cell r="G568">
            <v>81</v>
          </cell>
          <cell r="J568">
            <v>0</v>
          </cell>
          <cell r="K568">
            <v>0</v>
          </cell>
          <cell r="Q568">
            <v>0</v>
          </cell>
          <cell r="AB568">
            <v>0</v>
          </cell>
          <cell r="AG568">
            <v>0</v>
          </cell>
          <cell r="AI568">
            <v>0</v>
          </cell>
        </row>
        <row r="569">
          <cell r="C569">
            <v>162</v>
          </cell>
          <cell r="G569">
            <v>81</v>
          </cell>
          <cell r="J569">
            <v>0</v>
          </cell>
          <cell r="K569">
            <v>0</v>
          </cell>
          <cell r="Q569">
            <v>-40000</v>
          </cell>
          <cell r="AB569">
            <v>-40000</v>
          </cell>
          <cell r="AG569">
            <v>0</v>
          </cell>
          <cell r="AI569">
            <v>-40000</v>
          </cell>
        </row>
        <row r="570">
          <cell r="C570">
            <v>162</v>
          </cell>
          <cell r="G570">
            <v>81</v>
          </cell>
          <cell r="J570">
            <v>0</v>
          </cell>
          <cell r="K570">
            <v>0</v>
          </cell>
          <cell r="Q570">
            <v>-500000</v>
          </cell>
          <cell r="AB570">
            <v>-500000</v>
          </cell>
          <cell r="AG570">
            <v>0</v>
          </cell>
          <cell r="AI570">
            <v>-500000</v>
          </cell>
        </row>
        <row r="571">
          <cell r="C571">
            <v>161</v>
          </cell>
          <cell r="G571">
            <v>81</v>
          </cell>
          <cell r="J571">
            <v>0</v>
          </cell>
          <cell r="K571">
            <v>0</v>
          </cell>
          <cell r="Q571">
            <v>-379167</v>
          </cell>
          <cell r="AB571">
            <v>-304000</v>
          </cell>
          <cell r="AG571">
            <v>2.708333333333333</v>
          </cell>
          <cell r="AI571">
            <v>-298000</v>
          </cell>
        </row>
        <row r="572">
          <cell r="C572">
            <v>161</v>
          </cell>
          <cell r="G572">
            <v>81</v>
          </cell>
          <cell r="J572">
            <v>0</v>
          </cell>
          <cell r="K572">
            <v>0</v>
          </cell>
          <cell r="Q572">
            <v>-492200</v>
          </cell>
          <cell r="AB572">
            <v>-519000</v>
          </cell>
          <cell r="AG572">
            <v>5.3541124545454535</v>
          </cell>
          <cell r="AI572">
            <v>-510000</v>
          </cell>
        </row>
        <row r="573">
          <cell r="C573">
            <v>161</v>
          </cell>
          <cell r="G573">
            <v>81</v>
          </cell>
          <cell r="J573">
            <v>0</v>
          </cell>
          <cell r="K573">
            <v>0</v>
          </cell>
          <cell r="Q573">
            <v>-759172</v>
          </cell>
          <cell r="AB573">
            <v>-1093000</v>
          </cell>
          <cell r="AG573">
            <v>12.197443333333329</v>
          </cell>
          <cell r="AI573">
            <v>-1127000</v>
          </cell>
        </row>
        <row r="574">
          <cell r="C574">
            <v>162</v>
          </cell>
          <cell r="G574">
            <v>81</v>
          </cell>
          <cell r="J574">
            <v>0</v>
          </cell>
          <cell r="K574">
            <v>0</v>
          </cell>
          <cell r="Q574">
            <v>0</v>
          </cell>
          <cell r="AB574">
            <v>0</v>
          </cell>
          <cell r="AG574">
            <v>0</v>
          </cell>
          <cell r="AI574">
            <v>0</v>
          </cell>
        </row>
        <row r="575">
          <cell r="C575">
            <v>162</v>
          </cell>
          <cell r="G575">
            <v>81</v>
          </cell>
          <cell r="J575">
            <v>0</v>
          </cell>
          <cell r="K575">
            <v>0</v>
          </cell>
          <cell r="Q575">
            <v>0</v>
          </cell>
          <cell r="AB575">
            <v>-5000</v>
          </cell>
          <cell r="AG575">
            <v>0</v>
          </cell>
          <cell r="AI575">
            <v>0</v>
          </cell>
        </row>
        <row r="576">
          <cell r="C576">
            <v>162</v>
          </cell>
          <cell r="G576">
            <v>81</v>
          </cell>
          <cell r="J576">
            <v>0</v>
          </cell>
          <cell r="K576">
            <v>0</v>
          </cell>
          <cell r="Q576">
            <v>-602000</v>
          </cell>
          <cell r="AB576">
            <v>-496000</v>
          </cell>
          <cell r="AG576">
            <v>0</v>
          </cell>
          <cell r="AI576">
            <v>-500000</v>
          </cell>
        </row>
        <row r="577">
          <cell r="C577">
            <v>162</v>
          </cell>
          <cell r="G577">
            <v>81</v>
          </cell>
          <cell r="J577">
            <v>0</v>
          </cell>
          <cell r="K577">
            <v>0</v>
          </cell>
          <cell r="Q577">
            <v>0</v>
          </cell>
          <cell r="AB577">
            <v>0</v>
          </cell>
          <cell r="AG577">
            <v>0</v>
          </cell>
          <cell r="AI577">
            <v>0</v>
          </cell>
        </row>
        <row r="578">
          <cell r="C578">
            <v>161</v>
          </cell>
          <cell r="G578">
            <v>81</v>
          </cell>
          <cell r="J578">
            <v>0</v>
          </cell>
          <cell r="K578">
            <v>0</v>
          </cell>
          <cell r="Q578">
            <v>-132423</v>
          </cell>
          <cell r="AB578">
            <v>-139000</v>
          </cell>
          <cell r="AG578">
            <v>1</v>
          </cell>
          <cell r="AI578">
            <v>-142000</v>
          </cell>
        </row>
        <row r="579">
          <cell r="C579">
            <v>162</v>
          </cell>
          <cell r="G579">
            <v>81</v>
          </cell>
          <cell r="J579">
            <v>0</v>
          </cell>
          <cell r="K579">
            <v>0</v>
          </cell>
          <cell r="Q579">
            <v>-70000</v>
          </cell>
          <cell r="AB579">
            <v>-63000</v>
          </cell>
          <cell r="AG579">
            <v>0</v>
          </cell>
          <cell r="AI579">
            <v>-80000</v>
          </cell>
        </row>
        <row r="580">
          <cell r="C580">
            <v>162</v>
          </cell>
          <cell r="G580">
            <v>81</v>
          </cell>
          <cell r="J580">
            <v>0</v>
          </cell>
          <cell r="K580">
            <v>0</v>
          </cell>
          <cell r="Q580">
            <v>-75000</v>
          </cell>
          <cell r="AB580">
            <v>-80000</v>
          </cell>
          <cell r="AG580">
            <v>0</v>
          </cell>
          <cell r="AI580">
            <v>-80000</v>
          </cell>
        </row>
        <row r="581">
          <cell r="C581">
            <v>162</v>
          </cell>
          <cell r="G581">
            <v>81</v>
          </cell>
          <cell r="J581">
            <v>0</v>
          </cell>
          <cell r="K581">
            <v>0</v>
          </cell>
          <cell r="Q581">
            <v>-20000</v>
          </cell>
          <cell r="AB581">
            <v>-13000</v>
          </cell>
          <cell r="AG581">
            <v>0</v>
          </cell>
          <cell r="AI581">
            <v>-20000</v>
          </cell>
        </row>
        <row r="582">
          <cell r="C582">
            <v>162</v>
          </cell>
          <cell r="G582">
            <v>81</v>
          </cell>
          <cell r="J582">
            <v>0</v>
          </cell>
          <cell r="K582">
            <v>0</v>
          </cell>
          <cell r="Q582">
            <v>-10000</v>
          </cell>
          <cell r="AB582">
            <v>-7000</v>
          </cell>
          <cell r="AG582">
            <v>0</v>
          </cell>
          <cell r="AI582">
            <v>-7000</v>
          </cell>
        </row>
        <row r="583">
          <cell r="C583">
            <v>162</v>
          </cell>
          <cell r="G583">
            <v>81</v>
          </cell>
          <cell r="J583">
            <v>0</v>
          </cell>
          <cell r="K583">
            <v>0</v>
          </cell>
          <cell r="Q583">
            <v>-15000</v>
          </cell>
          <cell r="AB583">
            <v>-8000</v>
          </cell>
          <cell r="AG583">
            <v>0</v>
          </cell>
          <cell r="AI583">
            <v>-15000</v>
          </cell>
        </row>
        <row r="584">
          <cell r="C584">
            <v>162</v>
          </cell>
          <cell r="G584">
            <v>81</v>
          </cell>
          <cell r="J584">
            <v>0</v>
          </cell>
          <cell r="K584">
            <v>0</v>
          </cell>
          <cell r="Q584">
            <v>-8500</v>
          </cell>
          <cell r="AB584">
            <v>-7000</v>
          </cell>
          <cell r="AG584">
            <v>0</v>
          </cell>
          <cell r="AI584">
            <v>-7000</v>
          </cell>
        </row>
        <row r="585">
          <cell r="C585">
            <v>162</v>
          </cell>
          <cell r="G585">
            <v>81</v>
          </cell>
          <cell r="J585">
            <v>0</v>
          </cell>
          <cell r="K585">
            <v>0</v>
          </cell>
          <cell r="Q585">
            <v>-10000</v>
          </cell>
          <cell r="AB585">
            <v>-27000</v>
          </cell>
          <cell r="AG585">
            <v>0</v>
          </cell>
          <cell r="AI585">
            <v>-35000</v>
          </cell>
        </row>
        <row r="586">
          <cell r="C586">
            <v>162</v>
          </cell>
          <cell r="G586">
            <v>81</v>
          </cell>
          <cell r="J586">
            <v>0</v>
          </cell>
          <cell r="K586">
            <v>0</v>
          </cell>
          <cell r="Q586">
            <v>-41000</v>
          </cell>
          <cell r="AB586">
            <v>-50000</v>
          </cell>
          <cell r="AG586">
            <v>0</v>
          </cell>
          <cell r="AI586">
            <v>-50000</v>
          </cell>
        </row>
        <row r="587">
          <cell r="C587">
            <v>162</v>
          </cell>
          <cell r="G587">
            <v>81</v>
          </cell>
          <cell r="J587">
            <v>0</v>
          </cell>
          <cell r="K587">
            <v>0</v>
          </cell>
          <cell r="Q587">
            <v>-63000</v>
          </cell>
          <cell r="AB587">
            <v>-170000</v>
          </cell>
          <cell r="AG587">
            <v>0</v>
          </cell>
          <cell r="AI587">
            <v>-80000</v>
          </cell>
        </row>
        <row r="588">
          <cell r="C588">
            <v>172</v>
          </cell>
          <cell r="G588">
            <v>81</v>
          </cell>
          <cell r="J588">
            <v>0</v>
          </cell>
          <cell r="K588">
            <v>0</v>
          </cell>
          <cell r="Q588">
            <v>0</v>
          </cell>
          <cell r="AB588">
            <v>0</v>
          </cell>
          <cell r="AG588">
            <v>0</v>
          </cell>
          <cell r="AI588">
            <v>-150000</v>
          </cell>
        </row>
        <row r="589">
          <cell r="C589">
            <v>161</v>
          </cell>
          <cell r="G589">
            <v>81</v>
          </cell>
          <cell r="J589">
            <v>0</v>
          </cell>
          <cell r="K589">
            <v>0</v>
          </cell>
          <cell r="Q589">
            <v>-79374</v>
          </cell>
          <cell r="AB589">
            <v>-37000</v>
          </cell>
          <cell r="AG589">
            <v>0.31666666666666665</v>
          </cell>
          <cell r="AI589">
            <v>-38000</v>
          </cell>
        </row>
        <row r="590">
          <cell r="C590">
            <v>161</v>
          </cell>
          <cell r="G590">
            <v>81</v>
          </cell>
          <cell r="J590">
            <v>0</v>
          </cell>
          <cell r="K590">
            <v>0</v>
          </cell>
          <cell r="Q590">
            <v>-374290</v>
          </cell>
          <cell r="AB590">
            <v>-345000</v>
          </cell>
          <cell r="AG590">
            <v>3.2</v>
          </cell>
          <cell r="AI590">
            <v>-352000</v>
          </cell>
        </row>
        <row r="591">
          <cell r="C591">
            <v>161</v>
          </cell>
          <cell r="G591">
            <v>81</v>
          </cell>
          <cell r="J591">
            <v>0</v>
          </cell>
          <cell r="K591">
            <v>0</v>
          </cell>
          <cell r="Q591">
            <v>-235180</v>
          </cell>
          <cell r="AB591">
            <v>-236000</v>
          </cell>
          <cell r="AG591">
            <v>1.75</v>
          </cell>
          <cell r="AI591">
            <v>-241000</v>
          </cell>
        </row>
        <row r="592">
          <cell r="C592">
            <v>161</v>
          </cell>
          <cell r="G592">
            <v>81</v>
          </cell>
          <cell r="J592">
            <v>0</v>
          </cell>
          <cell r="K592">
            <v>0</v>
          </cell>
          <cell r="Q592">
            <v>-150857</v>
          </cell>
          <cell r="AB592">
            <v>-144000</v>
          </cell>
          <cell r="AG592">
            <v>1</v>
          </cell>
          <cell r="AI592">
            <v>-147000</v>
          </cell>
        </row>
        <row r="593">
          <cell r="C593">
            <v>161</v>
          </cell>
          <cell r="G593">
            <v>81</v>
          </cell>
          <cell r="J593">
            <v>0</v>
          </cell>
          <cell r="K593">
            <v>0</v>
          </cell>
          <cell r="Q593">
            <v>-144895</v>
          </cell>
          <cell r="AB593">
            <v>-161000</v>
          </cell>
          <cell r="AG593">
            <v>1</v>
          </cell>
          <cell r="AI593">
            <v>-164000</v>
          </cell>
        </row>
        <row r="594">
          <cell r="C594">
            <v>161</v>
          </cell>
          <cell r="G594">
            <v>81</v>
          </cell>
          <cell r="J594">
            <v>0</v>
          </cell>
          <cell r="K594">
            <v>0</v>
          </cell>
          <cell r="Q594">
            <v>-123768</v>
          </cell>
          <cell r="AB594">
            <v>-123000</v>
          </cell>
          <cell r="AG594">
            <v>1</v>
          </cell>
          <cell r="AI594">
            <v>-126000</v>
          </cell>
        </row>
        <row r="595">
          <cell r="C595">
            <v>161</v>
          </cell>
          <cell r="G595">
            <v>81</v>
          </cell>
          <cell r="J595">
            <v>0</v>
          </cell>
          <cell r="K595">
            <v>0</v>
          </cell>
          <cell r="Q595">
            <v>-14509354</v>
          </cell>
          <cell r="AB595">
            <v>-16465000</v>
          </cell>
          <cell r="AG595">
            <v>68.867087272727261</v>
          </cell>
          <cell r="AI595">
            <v>-16892000</v>
          </cell>
        </row>
        <row r="596">
          <cell r="C596">
            <v>161</v>
          </cell>
          <cell r="G596">
            <v>81</v>
          </cell>
          <cell r="J596">
            <v>0</v>
          </cell>
          <cell r="K596">
            <v>0</v>
          </cell>
          <cell r="Q596">
            <v>0</v>
          </cell>
          <cell r="AB596">
            <v>0</v>
          </cell>
          <cell r="AG596">
            <v>0</v>
          </cell>
          <cell r="AI596">
            <v>0</v>
          </cell>
        </row>
        <row r="597">
          <cell r="C597">
            <v>162</v>
          </cell>
          <cell r="G597">
            <v>81</v>
          </cell>
          <cell r="J597">
            <v>0</v>
          </cell>
          <cell r="K597">
            <v>0</v>
          </cell>
          <cell r="Q597">
            <v>-60000</v>
          </cell>
          <cell r="AB597">
            <v>-66000</v>
          </cell>
          <cell r="AG597">
            <v>0</v>
          </cell>
          <cell r="AI597">
            <v>-66000</v>
          </cell>
        </row>
        <row r="598">
          <cell r="C598">
            <v>162</v>
          </cell>
          <cell r="G598">
            <v>81</v>
          </cell>
          <cell r="J598">
            <v>0</v>
          </cell>
          <cell r="K598">
            <v>0</v>
          </cell>
          <cell r="Q598">
            <v>-200000</v>
          </cell>
          <cell r="AB598">
            <v>-200000</v>
          </cell>
          <cell r="AG598">
            <v>0</v>
          </cell>
          <cell r="AI598">
            <v>-200000</v>
          </cell>
        </row>
        <row r="599">
          <cell r="C599">
            <v>162</v>
          </cell>
          <cell r="G599">
            <v>81</v>
          </cell>
          <cell r="J599">
            <v>0</v>
          </cell>
          <cell r="K599">
            <v>0</v>
          </cell>
          <cell r="Q599">
            <v>-20000</v>
          </cell>
          <cell r="AB599">
            <v>-20000</v>
          </cell>
          <cell r="AG599">
            <v>0</v>
          </cell>
          <cell r="AI599">
            <v>-20000</v>
          </cell>
        </row>
        <row r="600">
          <cell r="C600">
            <v>162</v>
          </cell>
          <cell r="G600">
            <v>81</v>
          </cell>
          <cell r="J600">
            <v>0</v>
          </cell>
          <cell r="K600">
            <v>0</v>
          </cell>
          <cell r="Q600">
            <v>-20000</v>
          </cell>
          <cell r="AB600">
            <v>-20000</v>
          </cell>
          <cell r="AG600">
            <v>0</v>
          </cell>
          <cell r="AI600">
            <v>-20000</v>
          </cell>
        </row>
        <row r="601">
          <cell r="C601">
            <v>162</v>
          </cell>
          <cell r="G601">
            <v>81</v>
          </cell>
          <cell r="J601">
            <v>0</v>
          </cell>
          <cell r="K601">
            <v>0</v>
          </cell>
          <cell r="Q601">
            <v>-15000</v>
          </cell>
          <cell r="AB601">
            <v>-18000</v>
          </cell>
          <cell r="AG601">
            <v>0</v>
          </cell>
          <cell r="AI601">
            <v>-18000</v>
          </cell>
        </row>
        <row r="602">
          <cell r="C602">
            <v>162</v>
          </cell>
          <cell r="G602">
            <v>81</v>
          </cell>
          <cell r="J602">
            <v>0</v>
          </cell>
          <cell r="K602">
            <v>0</v>
          </cell>
          <cell r="Q602">
            <v>0</v>
          </cell>
          <cell r="AB602">
            <v>0</v>
          </cell>
          <cell r="AG602">
            <v>0</v>
          </cell>
          <cell r="AI602">
            <v>0</v>
          </cell>
        </row>
        <row r="603">
          <cell r="C603">
            <v>162</v>
          </cell>
          <cell r="G603">
            <v>81</v>
          </cell>
          <cell r="J603">
            <v>0</v>
          </cell>
          <cell r="K603">
            <v>0</v>
          </cell>
          <cell r="Q603">
            <v>0</v>
          </cell>
          <cell r="AB603">
            <v>0</v>
          </cell>
          <cell r="AG603">
            <v>0</v>
          </cell>
          <cell r="AI603">
            <v>0</v>
          </cell>
        </row>
        <row r="604">
          <cell r="C604">
            <v>162</v>
          </cell>
          <cell r="G604">
            <v>81</v>
          </cell>
          <cell r="J604">
            <v>0</v>
          </cell>
          <cell r="K604">
            <v>0</v>
          </cell>
          <cell r="Q604">
            <v>0</v>
          </cell>
          <cell r="AB604">
            <v>0</v>
          </cell>
          <cell r="AG604">
            <v>0</v>
          </cell>
          <cell r="AI604">
            <v>0</v>
          </cell>
        </row>
        <row r="605">
          <cell r="C605">
            <v>162</v>
          </cell>
          <cell r="G605">
            <v>81</v>
          </cell>
          <cell r="J605">
            <v>0</v>
          </cell>
          <cell r="K605">
            <v>0</v>
          </cell>
          <cell r="Q605">
            <v>-20000</v>
          </cell>
          <cell r="AB605">
            <v>-30000</v>
          </cell>
          <cell r="AG605">
            <v>0</v>
          </cell>
          <cell r="AI605">
            <v>-30000</v>
          </cell>
        </row>
        <row r="606">
          <cell r="C606">
            <v>162</v>
          </cell>
          <cell r="G606">
            <v>81</v>
          </cell>
          <cell r="J606">
            <v>0</v>
          </cell>
          <cell r="K606">
            <v>0</v>
          </cell>
          <cell r="Q606">
            <v>-42000</v>
          </cell>
          <cell r="AB606">
            <v>-55000</v>
          </cell>
          <cell r="AG606">
            <v>0</v>
          </cell>
          <cell r="AI606">
            <v>-55000</v>
          </cell>
        </row>
        <row r="607">
          <cell r="C607">
            <v>162</v>
          </cell>
          <cell r="G607">
            <v>81</v>
          </cell>
          <cell r="J607">
            <v>0</v>
          </cell>
          <cell r="K607">
            <v>0</v>
          </cell>
          <cell r="Q607">
            <v>-196000</v>
          </cell>
          <cell r="AB607">
            <v>-420000</v>
          </cell>
          <cell r="AG607">
            <v>0</v>
          </cell>
          <cell r="AI607">
            <v>-420000</v>
          </cell>
        </row>
        <row r="608">
          <cell r="C608">
            <v>162</v>
          </cell>
          <cell r="G608">
            <v>81</v>
          </cell>
          <cell r="J608">
            <v>0</v>
          </cell>
          <cell r="K608">
            <v>0</v>
          </cell>
          <cell r="Q608">
            <v>0</v>
          </cell>
          <cell r="AB608">
            <v>0</v>
          </cell>
          <cell r="AG608">
            <v>0</v>
          </cell>
          <cell r="AI608">
            <v>0</v>
          </cell>
        </row>
        <row r="609">
          <cell r="C609">
            <v>162</v>
          </cell>
          <cell r="G609">
            <v>81</v>
          </cell>
          <cell r="J609">
            <v>0</v>
          </cell>
          <cell r="K609">
            <v>0</v>
          </cell>
          <cell r="Q609">
            <v>0</v>
          </cell>
          <cell r="AB609">
            <v>-18000</v>
          </cell>
          <cell r="AG609">
            <v>0</v>
          </cell>
          <cell r="AI609">
            <v>-18000</v>
          </cell>
        </row>
        <row r="610">
          <cell r="C610">
            <v>162</v>
          </cell>
          <cell r="G610">
            <v>81</v>
          </cell>
          <cell r="J610">
            <v>0</v>
          </cell>
          <cell r="K610">
            <v>0</v>
          </cell>
          <cell r="Q610">
            <v>0</v>
          </cell>
          <cell r="AB610">
            <v>0</v>
          </cell>
          <cell r="AG610">
            <v>0</v>
          </cell>
          <cell r="AI610">
            <v>0</v>
          </cell>
        </row>
        <row r="611">
          <cell r="C611">
            <v>161</v>
          </cell>
          <cell r="G611">
            <v>81</v>
          </cell>
          <cell r="J611">
            <v>0</v>
          </cell>
          <cell r="K611">
            <v>0</v>
          </cell>
          <cell r="Q611">
            <v>-115398</v>
          </cell>
          <cell r="AB611">
            <v>-114000</v>
          </cell>
          <cell r="AG611">
            <v>1</v>
          </cell>
          <cell r="AI611">
            <v>-116000</v>
          </cell>
        </row>
        <row r="612">
          <cell r="C612">
            <v>162</v>
          </cell>
          <cell r="G612">
            <v>81</v>
          </cell>
          <cell r="J612">
            <v>0</v>
          </cell>
          <cell r="K612">
            <v>0</v>
          </cell>
          <cell r="Q612">
            <v>0</v>
          </cell>
          <cell r="AB612">
            <v>0</v>
          </cell>
          <cell r="AG612">
            <v>0</v>
          </cell>
          <cell r="AI612">
            <v>0</v>
          </cell>
        </row>
        <row r="613">
          <cell r="C613">
            <v>161</v>
          </cell>
          <cell r="G613">
            <v>81</v>
          </cell>
          <cell r="J613">
            <v>0</v>
          </cell>
          <cell r="K613">
            <v>0</v>
          </cell>
          <cell r="Q613">
            <v>-133468</v>
          </cell>
          <cell r="AB613">
            <v>-135000</v>
          </cell>
          <cell r="AG613">
            <v>1</v>
          </cell>
          <cell r="AI613">
            <v>-138000</v>
          </cell>
        </row>
        <row r="614">
          <cell r="C614">
            <v>161</v>
          </cell>
          <cell r="G614">
            <v>81</v>
          </cell>
          <cell r="J614">
            <v>0</v>
          </cell>
          <cell r="K614">
            <v>0</v>
          </cell>
          <cell r="Q614">
            <v>-378388</v>
          </cell>
          <cell r="AB614">
            <v>-358000</v>
          </cell>
          <cell r="AG614">
            <v>3.0416666666666665</v>
          </cell>
          <cell r="AI614">
            <v>-366000</v>
          </cell>
        </row>
        <row r="615">
          <cell r="C615">
            <v>161</v>
          </cell>
          <cell r="G615">
            <v>81</v>
          </cell>
          <cell r="J615">
            <v>0</v>
          </cell>
          <cell r="K615">
            <v>0</v>
          </cell>
          <cell r="Q615">
            <v>-514692</v>
          </cell>
          <cell r="AB615">
            <v>-438000</v>
          </cell>
          <cell r="AG615">
            <v>4</v>
          </cell>
          <cell r="AI615">
            <v>-447000</v>
          </cell>
        </row>
        <row r="616">
          <cell r="C616">
            <v>161</v>
          </cell>
          <cell r="G616">
            <v>81</v>
          </cell>
          <cell r="J616">
            <v>0</v>
          </cell>
          <cell r="K616">
            <v>0</v>
          </cell>
          <cell r="Q616">
            <v>0</v>
          </cell>
          <cell r="AB616">
            <v>0</v>
          </cell>
          <cell r="AG616">
            <v>0</v>
          </cell>
          <cell r="AI616">
            <v>0</v>
          </cell>
        </row>
        <row r="617">
          <cell r="C617">
            <v>161</v>
          </cell>
          <cell r="G617">
            <v>81</v>
          </cell>
          <cell r="J617">
            <v>0</v>
          </cell>
          <cell r="K617">
            <v>0</v>
          </cell>
          <cell r="Q617">
            <v>0</v>
          </cell>
          <cell r="AB617">
            <v>0</v>
          </cell>
          <cell r="AG617">
            <v>0</v>
          </cell>
          <cell r="AI617">
            <v>0</v>
          </cell>
        </row>
        <row r="618">
          <cell r="C618">
            <v>161</v>
          </cell>
          <cell r="G618">
            <v>81</v>
          </cell>
          <cell r="J618">
            <v>0</v>
          </cell>
          <cell r="K618">
            <v>0</v>
          </cell>
          <cell r="Q618">
            <v>0</v>
          </cell>
          <cell r="AB618">
            <v>0</v>
          </cell>
          <cell r="AG618">
            <v>0</v>
          </cell>
          <cell r="AI618">
            <v>0</v>
          </cell>
        </row>
        <row r="619">
          <cell r="C619">
            <v>162</v>
          </cell>
          <cell r="G619">
            <v>81</v>
          </cell>
          <cell r="J619">
            <v>0</v>
          </cell>
          <cell r="K619">
            <v>0</v>
          </cell>
          <cell r="AB619">
            <v>0</v>
          </cell>
          <cell r="AG619">
            <v>0</v>
          </cell>
          <cell r="AI619">
            <v>-12000</v>
          </cell>
        </row>
        <row r="620">
          <cell r="C620">
            <v>152</v>
          </cell>
          <cell r="G620">
            <v>81</v>
          </cell>
          <cell r="J620">
            <v>0</v>
          </cell>
          <cell r="K620">
            <v>0</v>
          </cell>
          <cell r="Q620">
            <v>-400000</v>
          </cell>
          <cell r="AB620">
            <v>-495000</v>
          </cell>
          <cell r="AG620">
            <v>0</v>
          </cell>
          <cell r="AI620">
            <v>-500000</v>
          </cell>
        </row>
        <row r="621">
          <cell r="C621">
            <v>161</v>
          </cell>
          <cell r="G621">
            <v>81</v>
          </cell>
          <cell r="J621">
            <v>0</v>
          </cell>
          <cell r="K621">
            <v>0</v>
          </cell>
          <cell r="Q621">
            <v>-63002</v>
          </cell>
          <cell r="AB621">
            <v>-73000</v>
          </cell>
          <cell r="AG621">
            <v>0.5</v>
          </cell>
          <cell r="AI621">
            <v>-75000</v>
          </cell>
        </row>
        <row r="622">
          <cell r="C622">
            <v>162</v>
          </cell>
          <cell r="G622">
            <v>81</v>
          </cell>
          <cell r="J622">
            <v>0</v>
          </cell>
          <cell r="K622">
            <v>0</v>
          </cell>
          <cell r="Q622">
            <v>-783000</v>
          </cell>
          <cell r="AB622">
            <v>-958000</v>
          </cell>
          <cell r="AG622">
            <v>0</v>
          </cell>
          <cell r="AI622">
            <v>-960000</v>
          </cell>
        </row>
        <row r="623">
          <cell r="C623">
            <v>161</v>
          </cell>
          <cell r="G623">
            <v>81</v>
          </cell>
          <cell r="J623">
            <v>0</v>
          </cell>
          <cell r="K623">
            <v>0</v>
          </cell>
          <cell r="Q623">
            <v>-125509</v>
          </cell>
          <cell r="AB623">
            <v>-115000</v>
          </cell>
          <cell r="AG623">
            <v>1</v>
          </cell>
          <cell r="AI623">
            <v>-117000</v>
          </cell>
        </row>
        <row r="624">
          <cell r="C624">
            <v>162</v>
          </cell>
          <cell r="G624">
            <v>81</v>
          </cell>
          <cell r="J624">
            <v>0</v>
          </cell>
          <cell r="K624">
            <v>0</v>
          </cell>
          <cell r="Q624">
            <v>-15000</v>
          </cell>
          <cell r="AB624">
            <v>-15000</v>
          </cell>
          <cell r="AG624">
            <v>0</v>
          </cell>
          <cell r="AI624">
            <v>-15000</v>
          </cell>
        </row>
        <row r="625">
          <cell r="C625">
            <v>162</v>
          </cell>
          <cell r="G625">
            <v>81</v>
          </cell>
          <cell r="J625">
            <v>0</v>
          </cell>
          <cell r="K625">
            <v>0</v>
          </cell>
          <cell r="Q625">
            <v>0</v>
          </cell>
          <cell r="AB625">
            <v>-3000</v>
          </cell>
          <cell r="AG625">
            <v>0</v>
          </cell>
          <cell r="AI625">
            <v>-5000</v>
          </cell>
        </row>
        <row r="626">
          <cell r="C626">
            <v>162</v>
          </cell>
          <cell r="G626">
            <v>81</v>
          </cell>
          <cell r="J626">
            <v>0</v>
          </cell>
          <cell r="K626">
            <v>0</v>
          </cell>
          <cell r="Q626">
            <v>-15000</v>
          </cell>
          <cell r="AB626">
            <v>-11000</v>
          </cell>
          <cell r="AG626">
            <v>0</v>
          </cell>
          <cell r="AI626">
            <v>-15000</v>
          </cell>
        </row>
        <row r="627">
          <cell r="C627">
            <v>162</v>
          </cell>
          <cell r="G627">
            <v>81</v>
          </cell>
          <cell r="J627">
            <v>0</v>
          </cell>
          <cell r="K627">
            <v>0</v>
          </cell>
          <cell r="Q627">
            <v>0</v>
          </cell>
          <cell r="AB627">
            <v>0</v>
          </cell>
          <cell r="AG627">
            <v>0</v>
          </cell>
          <cell r="AI627">
            <v>0</v>
          </cell>
        </row>
        <row r="628">
          <cell r="C628">
            <v>162</v>
          </cell>
          <cell r="G628">
            <v>81</v>
          </cell>
          <cell r="J628">
            <v>0</v>
          </cell>
          <cell r="K628">
            <v>0</v>
          </cell>
          <cell r="Q628">
            <v>0</v>
          </cell>
          <cell r="AB628">
            <v>0</v>
          </cell>
          <cell r="AG628">
            <v>0</v>
          </cell>
          <cell r="AI628">
            <v>0</v>
          </cell>
        </row>
        <row r="629">
          <cell r="C629">
            <v>162</v>
          </cell>
          <cell r="G629">
            <v>81</v>
          </cell>
          <cell r="J629">
            <v>0</v>
          </cell>
          <cell r="K629">
            <v>0</v>
          </cell>
          <cell r="Q629">
            <v>0</v>
          </cell>
          <cell r="AB629">
            <v>0</v>
          </cell>
          <cell r="AG629">
            <v>0</v>
          </cell>
          <cell r="AI629">
            <v>0</v>
          </cell>
        </row>
        <row r="630">
          <cell r="C630">
            <v>162</v>
          </cell>
          <cell r="G630">
            <v>81</v>
          </cell>
          <cell r="J630">
            <v>0</v>
          </cell>
          <cell r="K630">
            <v>0</v>
          </cell>
          <cell r="Q630">
            <v>0</v>
          </cell>
          <cell r="AB630">
            <v>0</v>
          </cell>
          <cell r="AG630">
            <v>0</v>
          </cell>
          <cell r="AI630">
            <v>0</v>
          </cell>
        </row>
        <row r="631">
          <cell r="C631">
            <v>162</v>
          </cell>
          <cell r="G631">
            <v>81</v>
          </cell>
          <cell r="J631">
            <v>0</v>
          </cell>
          <cell r="K631">
            <v>0</v>
          </cell>
          <cell r="Q631">
            <v>0</v>
          </cell>
          <cell r="AB631">
            <v>0</v>
          </cell>
          <cell r="AG631">
            <v>0</v>
          </cell>
          <cell r="AI631">
            <v>0</v>
          </cell>
        </row>
        <row r="632">
          <cell r="C632">
            <v>162</v>
          </cell>
          <cell r="G632">
            <v>81</v>
          </cell>
          <cell r="J632">
            <v>0</v>
          </cell>
          <cell r="K632">
            <v>0</v>
          </cell>
          <cell r="Q632">
            <v>0</v>
          </cell>
          <cell r="AB632">
            <v>0</v>
          </cell>
          <cell r="AG632">
            <v>0</v>
          </cell>
          <cell r="AI632">
            <v>0</v>
          </cell>
        </row>
        <row r="633">
          <cell r="C633">
            <v>162</v>
          </cell>
          <cell r="G633">
            <v>81</v>
          </cell>
          <cell r="J633">
            <v>0</v>
          </cell>
          <cell r="K633">
            <v>0</v>
          </cell>
          <cell r="Q633">
            <v>-4500</v>
          </cell>
          <cell r="AB633">
            <v>-5000</v>
          </cell>
          <cell r="AG633">
            <v>0</v>
          </cell>
          <cell r="AI633">
            <v>-5000</v>
          </cell>
        </row>
        <row r="634">
          <cell r="C634">
            <v>162</v>
          </cell>
          <cell r="G634">
            <v>81</v>
          </cell>
          <cell r="J634">
            <v>0</v>
          </cell>
          <cell r="K634">
            <v>0</v>
          </cell>
          <cell r="Q634">
            <v>0</v>
          </cell>
          <cell r="AB634">
            <v>0</v>
          </cell>
          <cell r="AG634">
            <v>0</v>
          </cell>
          <cell r="AI634">
            <v>0</v>
          </cell>
        </row>
        <row r="635">
          <cell r="C635">
            <v>162</v>
          </cell>
          <cell r="G635">
            <v>81</v>
          </cell>
          <cell r="J635">
            <v>0</v>
          </cell>
          <cell r="K635">
            <v>0</v>
          </cell>
          <cell r="Q635">
            <v>0</v>
          </cell>
          <cell r="AB635">
            <v>0</v>
          </cell>
          <cell r="AG635">
            <v>0</v>
          </cell>
          <cell r="AI635">
            <v>0</v>
          </cell>
        </row>
        <row r="636">
          <cell r="C636">
            <v>162</v>
          </cell>
          <cell r="G636">
            <v>81</v>
          </cell>
          <cell r="J636">
            <v>0</v>
          </cell>
          <cell r="K636">
            <v>0</v>
          </cell>
          <cell r="Q636">
            <v>0</v>
          </cell>
          <cell r="AB636">
            <v>0</v>
          </cell>
          <cell r="AG636">
            <v>0</v>
          </cell>
          <cell r="AI636">
            <v>0</v>
          </cell>
        </row>
        <row r="637">
          <cell r="C637">
            <v>162</v>
          </cell>
          <cell r="G637">
            <v>81</v>
          </cell>
          <cell r="J637">
            <v>0</v>
          </cell>
          <cell r="K637">
            <v>0</v>
          </cell>
          <cell r="Q637">
            <v>0</v>
          </cell>
          <cell r="AB637">
            <v>0</v>
          </cell>
          <cell r="AG637">
            <v>0</v>
          </cell>
          <cell r="AI637">
            <v>0</v>
          </cell>
        </row>
        <row r="638">
          <cell r="C638">
            <v>161</v>
          </cell>
          <cell r="G638">
            <v>81</v>
          </cell>
          <cell r="J638">
            <v>0</v>
          </cell>
          <cell r="K638">
            <v>0</v>
          </cell>
          <cell r="Q638">
            <v>-941890</v>
          </cell>
          <cell r="AB638">
            <v>-768000</v>
          </cell>
          <cell r="AG638">
            <v>4.2326699999999997</v>
          </cell>
          <cell r="AI638">
            <v>-717000</v>
          </cell>
        </row>
        <row r="639">
          <cell r="C639">
            <v>161</v>
          </cell>
          <cell r="G639">
            <v>81</v>
          </cell>
          <cell r="J639">
            <v>0</v>
          </cell>
          <cell r="K639">
            <v>0</v>
          </cell>
          <cell r="Q639">
            <v>0</v>
          </cell>
          <cell r="AB639">
            <v>0</v>
          </cell>
          <cell r="AG639">
            <v>0</v>
          </cell>
          <cell r="AI639">
            <v>0</v>
          </cell>
        </row>
        <row r="640">
          <cell r="C640">
            <v>162</v>
          </cell>
          <cell r="G640">
            <v>81</v>
          </cell>
          <cell r="J640">
            <v>0</v>
          </cell>
          <cell r="K640">
            <v>0</v>
          </cell>
          <cell r="Q640">
            <v>-15000</v>
          </cell>
          <cell r="AB640">
            <v>-25000</v>
          </cell>
          <cell r="AG640">
            <v>0</v>
          </cell>
          <cell r="AI640">
            <v>-25000</v>
          </cell>
        </row>
        <row r="641">
          <cell r="C641">
            <v>162</v>
          </cell>
          <cell r="G641">
            <v>81</v>
          </cell>
          <cell r="J641">
            <v>0</v>
          </cell>
          <cell r="K641">
            <v>0</v>
          </cell>
          <cell r="Q641">
            <v>-2000</v>
          </cell>
          <cell r="AB641">
            <v>-2000</v>
          </cell>
          <cell r="AG641">
            <v>0</v>
          </cell>
          <cell r="AI641">
            <v>-2000</v>
          </cell>
        </row>
        <row r="642">
          <cell r="C642">
            <v>162</v>
          </cell>
          <cell r="G642">
            <v>81</v>
          </cell>
          <cell r="J642">
            <v>0</v>
          </cell>
          <cell r="K642">
            <v>0</v>
          </cell>
          <cell r="Q642">
            <v>0</v>
          </cell>
          <cell r="AB642">
            <v>0</v>
          </cell>
          <cell r="AG642">
            <v>0</v>
          </cell>
          <cell r="AI642">
            <v>0</v>
          </cell>
        </row>
        <row r="643">
          <cell r="C643">
            <v>162</v>
          </cell>
          <cell r="G643">
            <v>81</v>
          </cell>
          <cell r="J643">
            <v>0</v>
          </cell>
          <cell r="K643">
            <v>0</v>
          </cell>
          <cell r="Q643">
            <v>-30000</v>
          </cell>
          <cell r="AB643">
            <v>-25000</v>
          </cell>
          <cell r="AG643">
            <v>0</v>
          </cell>
          <cell r="AI643">
            <v>-30000</v>
          </cell>
        </row>
        <row r="644">
          <cell r="C644">
            <v>162</v>
          </cell>
          <cell r="G644">
            <v>81</v>
          </cell>
          <cell r="J644">
            <v>0</v>
          </cell>
          <cell r="K644">
            <v>0</v>
          </cell>
          <cell r="Q644">
            <v>0</v>
          </cell>
          <cell r="AB644">
            <v>0</v>
          </cell>
          <cell r="AG644">
            <v>0</v>
          </cell>
          <cell r="AI644">
            <v>0</v>
          </cell>
        </row>
        <row r="645">
          <cell r="C645">
            <v>162</v>
          </cell>
          <cell r="G645">
            <v>81</v>
          </cell>
          <cell r="J645">
            <v>0</v>
          </cell>
          <cell r="K645">
            <v>0</v>
          </cell>
          <cell r="Q645">
            <v>0</v>
          </cell>
          <cell r="AB645">
            <v>0</v>
          </cell>
          <cell r="AG645">
            <v>0</v>
          </cell>
          <cell r="AI645">
            <v>0</v>
          </cell>
        </row>
        <row r="646">
          <cell r="C646">
            <v>161</v>
          </cell>
          <cell r="G646">
            <v>81</v>
          </cell>
          <cell r="J646">
            <v>0</v>
          </cell>
          <cell r="K646">
            <v>0</v>
          </cell>
          <cell r="Q646">
            <v>0</v>
          </cell>
          <cell r="AB646">
            <v>0</v>
          </cell>
          <cell r="AG646">
            <v>0</v>
          </cell>
          <cell r="AI646">
            <v>0</v>
          </cell>
        </row>
        <row r="647">
          <cell r="C647">
            <v>162</v>
          </cell>
          <cell r="G647">
            <v>81</v>
          </cell>
          <cell r="J647">
            <v>0</v>
          </cell>
          <cell r="K647">
            <v>0</v>
          </cell>
          <cell r="Q647">
            <v>0</v>
          </cell>
          <cell r="AB647">
            <v>0</v>
          </cell>
          <cell r="AG647">
            <v>0</v>
          </cell>
          <cell r="AI647">
            <v>0</v>
          </cell>
        </row>
        <row r="648">
          <cell r="C648">
            <v>162</v>
          </cell>
          <cell r="G648">
            <v>81</v>
          </cell>
          <cell r="J648">
            <v>0</v>
          </cell>
          <cell r="K648">
            <v>0</v>
          </cell>
          <cell r="Q648">
            <v>-225000</v>
          </cell>
          <cell r="AB648">
            <v>-225000</v>
          </cell>
          <cell r="AG648">
            <v>0</v>
          </cell>
          <cell r="AI648">
            <v>-225000</v>
          </cell>
        </row>
        <row r="649">
          <cell r="C649">
            <v>161</v>
          </cell>
          <cell r="G649">
            <v>81</v>
          </cell>
          <cell r="J649">
            <v>0</v>
          </cell>
          <cell r="K649">
            <v>0</v>
          </cell>
          <cell r="Q649">
            <v>-108962</v>
          </cell>
          <cell r="AB649">
            <v>-111000</v>
          </cell>
          <cell r="AG649">
            <v>1</v>
          </cell>
          <cell r="AI649">
            <v>-114000</v>
          </cell>
        </row>
        <row r="650">
          <cell r="C650">
            <v>162</v>
          </cell>
          <cell r="G650">
            <v>81</v>
          </cell>
          <cell r="J650">
            <v>0</v>
          </cell>
          <cell r="K650">
            <v>0</v>
          </cell>
          <cell r="Q650">
            <v>0</v>
          </cell>
          <cell r="AB650">
            <v>0</v>
          </cell>
          <cell r="AG650">
            <v>0</v>
          </cell>
          <cell r="AI650">
            <v>0</v>
          </cell>
        </row>
        <row r="651">
          <cell r="C651">
            <v>162</v>
          </cell>
          <cell r="G651">
            <v>81</v>
          </cell>
          <cell r="J651">
            <v>0</v>
          </cell>
          <cell r="K651">
            <v>0</v>
          </cell>
          <cell r="Q651">
            <v>0</v>
          </cell>
          <cell r="AB651">
            <v>0</v>
          </cell>
          <cell r="AG651">
            <v>0</v>
          </cell>
          <cell r="AI651">
            <v>0</v>
          </cell>
        </row>
        <row r="652">
          <cell r="C652">
            <v>162</v>
          </cell>
          <cell r="G652">
            <v>81</v>
          </cell>
          <cell r="J652">
            <v>0</v>
          </cell>
          <cell r="K652">
            <v>0</v>
          </cell>
          <cell r="Q652">
            <v>-150000</v>
          </cell>
          <cell r="AB652">
            <v>-86000</v>
          </cell>
          <cell r="AG652">
            <v>0</v>
          </cell>
          <cell r="AI652">
            <v>-86000</v>
          </cell>
        </row>
        <row r="653">
          <cell r="C653">
            <v>162</v>
          </cell>
          <cell r="G653">
            <v>81</v>
          </cell>
          <cell r="J653">
            <v>0</v>
          </cell>
          <cell r="K653">
            <v>0</v>
          </cell>
          <cell r="Q653">
            <v>-2000</v>
          </cell>
          <cell r="AB653">
            <v>-3000</v>
          </cell>
          <cell r="AG653">
            <v>0</v>
          </cell>
          <cell r="AI653">
            <v>-3000</v>
          </cell>
        </row>
        <row r="654">
          <cell r="C654">
            <v>162</v>
          </cell>
          <cell r="G654">
            <v>81</v>
          </cell>
          <cell r="J654">
            <v>0</v>
          </cell>
          <cell r="K654">
            <v>0</v>
          </cell>
          <cell r="Q654">
            <v>0</v>
          </cell>
          <cell r="AB654">
            <v>0</v>
          </cell>
          <cell r="AG654">
            <v>0</v>
          </cell>
          <cell r="AI654">
            <v>0</v>
          </cell>
        </row>
        <row r="655">
          <cell r="C655">
            <v>161</v>
          </cell>
          <cell r="G655">
            <v>81</v>
          </cell>
          <cell r="J655">
            <v>0</v>
          </cell>
          <cell r="K655">
            <v>0</v>
          </cell>
          <cell r="Q655">
            <v>-116551</v>
          </cell>
          <cell r="AB655">
            <v>-118000</v>
          </cell>
          <cell r="AG655">
            <v>1</v>
          </cell>
          <cell r="AI655">
            <v>-121000</v>
          </cell>
        </row>
        <row r="656">
          <cell r="C656">
            <v>161</v>
          </cell>
          <cell r="G656">
            <v>81</v>
          </cell>
          <cell r="J656">
            <v>0</v>
          </cell>
          <cell r="K656">
            <v>0</v>
          </cell>
          <cell r="Q656">
            <v>0</v>
          </cell>
          <cell r="AB656">
            <v>-49000</v>
          </cell>
          <cell r="AG656">
            <v>0.41666666666666663</v>
          </cell>
          <cell r="AI656">
            <v>-50000</v>
          </cell>
        </row>
        <row r="657">
          <cell r="C657">
            <v>161</v>
          </cell>
          <cell r="G657">
            <v>81</v>
          </cell>
          <cell r="J657">
            <v>0</v>
          </cell>
          <cell r="K657">
            <v>0</v>
          </cell>
          <cell r="Q657">
            <v>-523</v>
          </cell>
          <cell r="AB657">
            <v>-1000</v>
          </cell>
          <cell r="AG657">
            <v>4.9999999999999992E-3</v>
          </cell>
          <cell r="AI657">
            <v>-1000</v>
          </cell>
        </row>
        <row r="658">
          <cell r="C658">
            <v>161</v>
          </cell>
          <cell r="G658">
            <v>81</v>
          </cell>
          <cell r="J658">
            <v>0</v>
          </cell>
          <cell r="K658">
            <v>0</v>
          </cell>
          <cell r="Q658">
            <v>-495582</v>
          </cell>
          <cell r="AB658">
            <v>-388000</v>
          </cell>
          <cell r="AG658">
            <v>3.3510772727272728</v>
          </cell>
          <cell r="AI658">
            <v>-319000</v>
          </cell>
        </row>
        <row r="659">
          <cell r="C659">
            <v>162</v>
          </cell>
          <cell r="G659">
            <v>81</v>
          </cell>
          <cell r="J659">
            <v>0</v>
          </cell>
          <cell r="K659">
            <v>0</v>
          </cell>
          <cell r="Q659">
            <v>-177000</v>
          </cell>
          <cell r="AB659">
            <v>0</v>
          </cell>
          <cell r="AG659">
            <v>0</v>
          </cell>
          <cell r="AI659">
            <v>0</v>
          </cell>
        </row>
        <row r="660">
          <cell r="C660">
            <v>162</v>
          </cell>
          <cell r="G660">
            <v>81</v>
          </cell>
          <cell r="J660">
            <v>0</v>
          </cell>
          <cell r="K660">
            <v>0</v>
          </cell>
          <cell r="Q660">
            <v>-15000</v>
          </cell>
          <cell r="AB660">
            <v>-3000</v>
          </cell>
          <cell r="AG660">
            <v>0</v>
          </cell>
          <cell r="AI660">
            <v>-15000</v>
          </cell>
        </row>
        <row r="661">
          <cell r="C661">
            <v>162</v>
          </cell>
          <cell r="G661">
            <v>81</v>
          </cell>
          <cell r="J661">
            <v>0</v>
          </cell>
          <cell r="K661">
            <v>0</v>
          </cell>
          <cell r="Q661">
            <v>-15000</v>
          </cell>
          <cell r="AB661">
            <v>-3000</v>
          </cell>
          <cell r="AG661">
            <v>0</v>
          </cell>
          <cell r="AI661">
            <v>-15000</v>
          </cell>
        </row>
        <row r="662">
          <cell r="C662">
            <v>161</v>
          </cell>
          <cell r="G662">
            <v>81</v>
          </cell>
          <cell r="J662">
            <v>0</v>
          </cell>
          <cell r="K662">
            <v>0</v>
          </cell>
          <cell r="Q662">
            <v>-227960</v>
          </cell>
          <cell r="AB662">
            <v>-291000</v>
          </cell>
          <cell r="AG662">
            <v>1.9975000000000005</v>
          </cell>
          <cell r="AI662">
            <v>-298000</v>
          </cell>
        </row>
        <row r="663">
          <cell r="C663">
            <v>162</v>
          </cell>
          <cell r="G663">
            <v>81</v>
          </cell>
          <cell r="J663">
            <v>0</v>
          </cell>
          <cell r="K663">
            <v>0</v>
          </cell>
          <cell r="Q663">
            <v>0</v>
          </cell>
          <cell r="AB663">
            <v>0</v>
          </cell>
          <cell r="AG663">
            <v>0</v>
          </cell>
          <cell r="AI663">
            <v>0</v>
          </cell>
        </row>
        <row r="664">
          <cell r="C664">
            <v>162</v>
          </cell>
          <cell r="G664">
            <v>81</v>
          </cell>
          <cell r="J664">
            <v>0</v>
          </cell>
          <cell r="K664">
            <v>0</v>
          </cell>
          <cell r="Q664">
            <v>0</v>
          </cell>
          <cell r="AB664">
            <v>0</v>
          </cell>
          <cell r="AG664">
            <v>0</v>
          </cell>
          <cell r="AI664">
            <v>0</v>
          </cell>
        </row>
        <row r="665">
          <cell r="C665">
            <v>161</v>
          </cell>
          <cell r="G665">
            <v>81</v>
          </cell>
          <cell r="J665">
            <v>0</v>
          </cell>
          <cell r="K665">
            <v>0</v>
          </cell>
          <cell r="Q665">
            <v>-61659</v>
          </cell>
          <cell r="AB665">
            <v>0</v>
          </cell>
          <cell r="AG665">
            <v>0</v>
          </cell>
          <cell r="AI665">
            <v>0</v>
          </cell>
        </row>
        <row r="666">
          <cell r="C666">
            <v>162</v>
          </cell>
          <cell r="G666">
            <v>81</v>
          </cell>
          <cell r="J666">
            <v>0</v>
          </cell>
          <cell r="K666">
            <v>0</v>
          </cell>
          <cell r="Q666">
            <v>-1250000</v>
          </cell>
          <cell r="AB666">
            <v>-1588000</v>
          </cell>
          <cell r="AG666">
            <v>0</v>
          </cell>
          <cell r="AI666">
            <v>-1590000</v>
          </cell>
        </row>
        <row r="667">
          <cell r="C667">
            <v>162</v>
          </cell>
          <cell r="G667">
            <v>81</v>
          </cell>
          <cell r="J667">
            <v>0</v>
          </cell>
          <cell r="K667">
            <v>0</v>
          </cell>
          <cell r="Q667">
            <v>0</v>
          </cell>
          <cell r="AB667">
            <v>0</v>
          </cell>
          <cell r="AG667">
            <v>0</v>
          </cell>
          <cell r="AI667">
            <v>0</v>
          </cell>
        </row>
        <row r="668">
          <cell r="C668">
            <v>161</v>
          </cell>
          <cell r="G668">
            <v>81</v>
          </cell>
          <cell r="J668">
            <v>0</v>
          </cell>
          <cell r="K668">
            <v>0</v>
          </cell>
          <cell r="Q668">
            <v>-63582</v>
          </cell>
          <cell r="AB668">
            <v>-88000</v>
          </cell>
          <cell r="AG668">
            <v>0.5</v>
          </cell>
          <cell r="AI668">
            <v>-90000</v>
          </cell>
        </row>
        <row r="669">
          <cell r="C669">
            <v>162</v>
          </cell>
          <cell r="G669">
            <v>81</v>
          </cell>
          <cell r="J669">
            <v>0</v>
          </cell>
          <cell r="K669">
            <v>0</v>
          </cell>
          <cell r="Q669">
            <v>0</v>
          </cell>
          <cell r="AB669">
            <v>0</v>
          </cell>
          <cell r="AG669">
            <v>0</v>
          </cell>
          <cell r="AI669">
            <v>0</v>
          </cell>
        </row>
        <row r="670">
          <cell r="C670">
            <v>162</v>
          </cell>
          <cell r="G670">
            <v>81</v>
          </cell>
          <cell r="J670">
            <v>0</v>
          </cell>
          <cell r="K670">
            <v>0</v>
          </cell>
          <cell r="Q670">
            <v>-1300000</v>
          </cell>
          <cell r="AB670">
            <v>-1800000</v>
          </cell>
          <cell r="AG670">
            <v>0</v>
          </cell>
          <cell r="AI670">
            <v>-1800000</v>
          </cell>
        </row>
        <row r="671">
          <cell r="C671">
            <v>162</v>
          </cell>
          <cell r="G671">
            <v>81</v>
          </cell>
          <cell r="J671">
            <v>0</v>
          </cell>
          <cell r="K671">
            <v>0</v>
          </cell>
          <cell r="Q671">
            <v>0</v>
          </cell>
          <cell r="AB671">
            <v>0</v>
          </cell>
          <cell r="AG671">
            <v>0</v>
          </cell>
          <cell r="AI671">
            <v>0</v>
          </cell>
        </row>
        <row r="672">
          <cell r="C672">
            <v>162</v>
          </cell>
          <cell r="G672">
            <v>81</v>
          </cell>
          <cell r="J672">
            <v>0</v>
          </cell>
          <cell r="K672">
            <v>0</v>
          </cell>
          <cell r="Q672">
            <v>0</v>
          </cell>
          <cell r="AB672">
            <v>0</v>
          </cell>
          <cell r="AG672">
            <v>0</v>
          </cell>
          <cell r="AI672">
            <v>0</v>
          </cell>
        </row>
        <row r="673">
          <cell r="C673">
            <v>162</v>
          </cell>
          <cell r="G673">
            <v>81</v>
          </cell>
          <cell r="J673">
            <v>0</v>
          </cell>
          <cell r="K673">
            <v>0</v>
          </cell>
          <cell r="Q673">
            <v>0</v>
          </cell>
          <cell r="AB673">
            <v>0</v>
          </cell>
          <cell r="AG673">
            <v>0</v>
          </cell>
          <cell r="AI673">
            <v>0</v>
          </cell>
        </row>
        <row r="674">
          <cell r="C674">
            <v>162</v>
          </cell>
          <cell r="G674">
            <v>81</v>
          </cell>
          <cell r="J674">
            <v>0</v>
          </cell>
          <cell r="K674">
            <v>0</v>
          </cell>
          <cell r="Q674">
            <v>0</v>
          </cell>
          <cell r="AB674">
            <v>0</v>
          </cell>
          <cell r="AG674">
            <v>0</v>
          </cell>
          <cell r="AI674">
            <v>0</v>
          </cell>
        </row>
        <row r="675">
          <cell r="C675">
            <v>162</v>
          </cell>
          <cell r="G675">
            <v>81</v>
          </cell>
          <cell r="J675">
            <v>0</v>
          </cell>
          <cell r="K675">
            <v>0</v>
          </cell>
          <cell r="Q675">
            <v>0</v>
          </cell>
          <cell r="AB675">
            <v>0</v>
          </cell>
          <cell r="AG675">
            <v>0</v>
          </cell>
          <cell r="AI675">
            <v>0</v>
          </cell>
        </row>
        <row r="676">
          <cell r="C676">
            <v>152</v>
          </cell>
          <cell r="G676">
            <v>82</v>
          </cell>
          <cell r="J676">
            <v>0</v>
          </cell>
          <cell r="K676">
            <v>0</v>
          </cell>
          <cell r="Q676">
            <v>-146000</v>
          </cell>
          <cell r="AB676">
            <v>-126000</v>
          </cell>
          <cell r="AG676">
            <v>0</v>
          </cell>
          <cell r="AI676">
            <v>-150000</v>
          </cell>
        </row>
        <row r="677">
          <cell r="C677">
            <v>152</v>
          </cell>
          <cell r="G677">
            <v>82</v>
          </cell>
          <cell r="J677">
            <v>0</v>
          </cell>
          <cell r="K677">
            <v>0</v>
          </cell>
          <cell r="Q677">
            <v>-150000</v>
          </cell>
          <cell r="AB677">
            <v>-40000</v>
          </cell>
          <cell r="AG677">
            <v>0</v>
          </cell>
          <cell r="AI677">
            <v>-140000</v>
          </cell>
        </row>
        <row r="678">
          <cell r="C678">
            <v>151</v>
          </cell>
          <cell r="G678">
            <v>82</v>
          </cell>
          <cell r="J678">
            <v>0</v>
          </cell>
          <cell r="K678">
            <v>0</v>
          </cell>
          <cell r="Q678">
            <v>-276925</v>
          </cell>
          <cell r="AB678">
            <v>-324000</v>
          </cell>
          <cell r="AG678">
            <v>2.3583333333333334</v>
          </cell>
          <cell r="AI678">
            <v>-331000</v>
          </cell>
        </row>
        <row r="679">
          <cell r="C679">
            <v>152</v>
          </cell>
          <cell r="G679">
            <v>82</v>
          </cell>
          <cell r="J679">
            <v>0</v>
          </cell>
          <cell r="K679">
            <v>0</v>
          </cell>
          <cell r="Q679">
            <v>-2000</v>
          </cell>
          <cell r="AB679">
            <v>-2000</v>
          </cell>
          <cell r="AG679">
            <v>0</v>
          </cell>
          <cell r="AI679">
            <v>-2000</v>
          </cell>
        </row>
        <row r="680">
          <cell r="C680">
            <v>152</v>
          </cell>
          <cell r="G680">
            <v>82</v>
          </cell>
          <cell r="J680">
            <v>0</v>
          </cell>
          <cell r="K680">
            <v>0</v>
          </cell>
          <cell r="Q680">
            <v>-3000</v>
          </cell>
          <cell r="AB680">
            <v>-2000</v>
          </cell>
          <cell r="AG680">
            <v>0</v>
          </cell>
          <cell r="AI680">
            <v>-2000</v>
          </cell>
        </row>
        <row r="681">
          <cell r="C681">
            <v>152</v>
          </cell>
          <cell r="G681">
            <v>82</v>
          </cell>
          <cell r="J681">
            <v>0</v>
          </cell>
          <cell r="K681">
            <v>0</v>
          </cell>
          <cell r="Q681">
            <v>-50000</v>
          </cell>
          <cell r="AB681">
            <v>-44000</v>
          </cell>
          <cell r="AG681">
            <v>0</v>
          </cell>
          <cell r="AI681">
            <v>-124000</v>
          </cell>
        </row>
        <row r="682">
          <cell r="C682">
            <v>152</v>
          </cell>
          <cell r="G682">
            <v>82</v>
          </cell>
          <cell r="J682">
            <v>0</v>
          </cell>
          <cell r="K682">
            <v>0</v>
          </cell>
          <cell r="Q682">
            <v>-3000</v>
          </cell>
          <cell r="AB682">
            <v>-2000</v>
          </cell>
          <cell r="AG682">
            <v>0</v>
          </cell>
          <cell r="AI682">
            <v>-2000</v>
          </cell>
        </row>
        <row r="683">
          <cell r="C683">
            <v>152</v>
          </cell>
          <cell r="G683">
            <v>82</v>
          </cell>
          <cell r="J683">
            <v>0</v>
          </cell>
          <cell r="K683">
            <v>0</v>
          </cell>
          <cell r="Q683">
            <v>-350000</v>
          </cell>
          <cell r="AB683">
            <v>-350000</v>
          </cell>
          <cell r="AG683">
            <v>0</v>
          </cell>
          <cell r="AI683">
            <v>-350000</v>
          </cell>
        </row>
        <row r="684">
          <cell r="C684">
            <v>152</v>
          </cell>
          <cell r="G684">
            <v>82</v>
          </cell>
          <cell r="AB684">
            <v>0</v>
          </cell>
          <cell r="AI684">
            <v>-100000</v>
          </cell>
        </row>
        <row r="685">
          <cell r="C685">
            <v>152</v>
          </cell>
          <cell r="G685">
            <v>82</v>
          </cell>
          <cell r="J685">
            <v>0</v>
          </cell>
          <cell r="K685">
            <v>0</v>
          </cell>
          <cell r="Q685">
            <v>-47000</v>
          </cell>
          <cell r="AB685">
            <v>-47000</v>
          </cell>
          <cell r="AG685">
            <v>0</v>
          </cell>
          <cell r="AI685">
            <v>-47000</v>
          </cell>
        </row>
        <row r="686">
          <cell r="C686">
            <v>152</v>
          </cell>
          <cell r="G686">
            <v>82</v>
          </cell>
          <cell r="J686">
            <v>0</v>
          </cell>
          <cell r="K686">
            <v>0</v>
          </cell>
          <cell r="Q686">
            <v>-10000</v>
          </cell>
          <cell r="AB686">
            <v>-10000</v>
          </cell>
          <cell r="AG686">
            <v>0</v>
          </cell>
          <cell r="AI686">
            <v>-10000</v>
          </cell>
        </row>
        <row r="687">
          <cell r="C687">
            <v>151</v>
          </cell>
          <cell r="G687">
            <v>82</v>
          </cell>
          <cell r="J687">
            <v>0</v>
          </cell>
          <cell r="K687">
            <v>0</v>
          </cell>
          <cell r="Q687">
            <v>-152728</v>
          </cell>
          <cell r="AB687">
            <v>0</v>
          </cell>
          <cell r="AG687">
            <v>1</v>
          </cell>
          <cell r="AI687">
            <v>-145000</v>
          </cell>
        </row>
        <row r="688">
          <cell r="C688">
            <v>151</v>
          </cell>
          <cell r="G688">
            <v>82</v>
          </cell>
          <cell r="J688">
            <v>0</v>
          </cell>
          <cell r="K688">
            <v>0</v>
          </cell>
          <cell r="Q688">
            <v>0</v>
          </cell>
          <cell r="AB688">
            <v>0</v>
          </cell>
          <cell r="AG688">
            <v>0</v>
          </cell>
          <cell r="AI688">
            <v>0</v>
          </cell>
        </row>
        <row r="689">
          <cell r="C689">
            <v>151</v>
          </cell>
          <cell r="G689">
            <v>82</v>
          </cell>
          <cell r="J689">
            <v>0</v>
          </cell>
          <cell r="K689">
            <v>0</v>
          </cell>
          <cell r="Q689">
            <v>0</v>
          </cell>
          <cell r="AB689">
            <v>0</v>
          </cell>
          <cell r="AG689">
            <v>0</v>
          </cell>
          <cell r="AI689">
            <v>0</v>
          </cell>
        </row>
        <row r="690">
          <cell r="C690">
            <v>152</v>
          </cell>
          <cell r="G690">
            <v>82</v>
          </cell>
          <cell r="J690">
            <v>0</v>
          </cell>
          <cell r="K690">
            <v>0</v>
          </cell>
          <cell r="Q690">
            <v>0</v>
          </cell>
          <cell r="AB690">
            <v>0</v>
          </cell>
          <cell r="AG690">
            <v>0</v>
          </cell>
          <cell r="AI690">
            <v>0</v>
          </cell>
        </row>
        <row r="691">
          <cell r="C691">
            <v>151</v>
          </cell>
          <cell r="G691">
            <v>82</v>
          </cell>
          <cell r="J691">
            <v>0</v>
          </cell>
          <cell r="K691">
            <v>0</v>
          </cell>
          <cell r="Q691">
            <v>0</v>
          </cell>
          <cell r="AB691">
            <v>0</v>
          </cell>
          <cell r="AG691">
            <v>0</v>
          </cell>
          <cell r="AI691">
            <v>0</v>
          </cell>
        </row>
        <row r="692">
          <cell r="C692">
            <v>152</v>
          </cell>
          <cell r="G692">
            <v>82</v>
          </cell>
          <cell r="J692">
            <v>0</v>
          </cell>
          <cell r="K692">
            <v>0</v>
          </cell>
          <cell r="Q692">
            <v>-46000</v>
          </cell>
          <cell r="AB692">
            <v>-46000</v>
          </cell>
          <cell r="AG692">
            <v>0</v>
          </cell>
          <cell r="AI692">
            <v>-46000</v>
          </cell>
        </row>
        <row r="693">
          <cell r="C693">
            <v>152</v>
          </cell>
          <cell r="G693">
            <v>82</v>
          </cell>
          <cell r="J693">
            <v>0</v>
          </cell>
          <cell r="K693">
            <v>0</v>
          </cell>
          <cell r="Q693">
            <v>-7000</v>
          </cell>
          <cell r="AB693">
            <v>-6000</v>
          </cell>
          <cell r="AG693">
            <v>0</v>
          </cell>
          <cell r="AI693">
            <v>-6000</v>
          </cell>
        </row>
        <row r="694">
          <cell r="C694">
            <v>152</v>
          </cell>
          <cell r="G694">
            <v>82</v>
          </cell>
          <cell r="J694">
            <v>0</v>
          </cell>
          <cell r="K694">
            <v>0</v>
          </cell>
          <cell r="Q694">
            <v>-72000</v>
          </cell>
          <cell r="AB694">
            <v>-5000</v>
          </cell>
          <cell r="AG694">
            <v>0</v>
          </cell>
          <cell r="AI694">
            <v>-5000</v>
          </cell>
        </row>
        <row r="695">
          <cell r="C695">
            <v>152</v>
          </cell>
          <cell r="G695">
            <v>82</v>
          </cell>
          <cell r="J695">
            <v>0</v>
          </cell>
          <cell r="K695">
            <v>0</v>
          </cell>
          <cell r="Q695">
            <v>0</v>
          </cell>
          <cell r="AB695">
            <v>0</v>
          </cell>
          <cell r="AG695">
            <v>0</v>
          </cell>
          <cell r="AI695">
            <v>0</v>
          </cell>
        </row>
        <row r="696">
          <cell r="C696">
            <v>152</v>
          </cell>
          <cell r="G696">
            <v>82</v>
          </cell>
          <cell r="J696">
            <v>0</v>
          </cell>
          <cell r="K696">
            <v>0</v>
          </cell>
          <cell r="Q696">
            <v>0</v>
          </cell>
          <cell r="AB696">
            <v>0</v>
          </cell>
          <cell r="AG696">
            <v>0</v>
          </cell>
          <cell r="AI696">
            <v>0</v>
          </cell>
        </row>
        <row r="697">
          <cell r="C697">
            <v>152</v>
          </cell>
          <cell r="G697">
            <v>82</v>
          </cell>
          <cell r="J697">
            <v>0</v>
          </cell>
          <cell r="K697">
            <v>0</v>
          </cell>
          <cell r="Q697">
            <v>0</v>
          </cell>
          <cell r="AB697">
            <v>0</v>
          </cell>
          <cell r="AG697">
            <v>0</v>
          </cell>
          <cell r="AI697">
            <v>0</v>
          </cell>
        </row>
        <row r="698">
          <cell r="C698">
            <v>152</v>
          </cell>
          <cell r="G698">
            <v>82</v>
          </cell>
          <cell r="J698">
            <v>0</v>
          </cell>
          <cell r="K698">
            <v>0</v>
          </cell>
          <cell r="Q698">
            <v>0</v>
          </cell>
          <cell r="AB698">
            <v>0</v>
          </cell>
          <cell r="AG698">
            <v>0</v>
          </cell>
          <cell r="AI698">
            <v>0</v>
          </cell>
        </row>
        <row r="699">
          <cell r="C699">
            <v>152</v>
          </cell>
          <cell r="G699">
            <v>82</v>
          </cell>
          <cell r="J699">
            <v>0</v>
          </cell>
          <cell r="K699">
            <v>0</v>
          </cell>
          <cell r="Q699">
            <v>0</v>
          </cell>
          <cell r="AB699">
            <v>0</v>
          </cell>
          <cell r="AG699">
            <v>0</v>
          </cell>
          <cell r="AI699">
            <v>0</v>
          </cell>
        </row>
        <row r="700">
          <cell r="C700">
            <v>151</v>
          </cell>
          <cell r="G700">
            <v>82</v>
          </cell>
          <cell r="J700">
            <v>0</v>
          </cell>
          <cell r="K700">
            <v>0</v>
          </cell>
          <cell r="Q700">
            <v>-293406</v>
          </cell>
          <cell r="AB700">
            <v>-275000</v>
          </cell>
          <cell r="AG700">
            <v>0</v>
          </cell>
          <cell r="AI700">
            <v>0</v>
          </cell>
        </row>
        <row r="701">
          <cell r="C701">
            <v>151</v>
          </cell>
          <cell r="G701">
            <v>82</v>
          </cell>
          <cell r="J701">
            <v>0</v>
          </cell>
          <cell r="K701">
            <v>0</v>
          </cell>
          <cell r="Q701">
            <v>0</v>
          </cell>
          <cell r="AB701">
            <v>-58000</v>
          </cell>
          <cell r="AG701">
            <v>0.5</v>
          </cell>
          <cell r="AI701">
            <v>-60000</v>
          </cell>
        </row>
        <row r="702">
          <cell r="C702">
            <v>152</v>
          </cell>
          <cell r="G702">
            <v>82</v>
          </cell>
          <cell r="J702">
            <v>0</v>
          </cell>
          <cell r="K702">
            <v>0</v>
          </cell>
          <cell r="Q702">
            <v>0</v>
          </cell>
          <cell r="AB702">
            <v>0</v>
          </cell>
          <cell r="AG702">
            <v>0</v>
          </cell>
          <cell r="AI702">
            <v>0</v>
          </cell>
        </row>
        <row r="703">
          <cell r="C703">
            <v>151</v>
          </cell>
          <cell r="G703">
            <v>82</v>
          </cell>
          <cell r="J703">
            <v>0</v>
          </cell>
          <cell r="K703">
            <v>0</v>
          </cell>
          <cell r="Q703">
            <v>-120901</v>
          </cell>
          <cell r="AB703">
            <v>-70000</v>
          </cell>
          <cell r="AG703">
            <v>0.5</v>
          </cell>
          <cell r="AI703">
            <v>-72000</v>
          </cell>
        </row>
        <row r="704">
          <cell r="C704">
            <v>151</v>
          </cell>
          <cell r="G704">
            <v>82</v>
          </cell>
          <cell r="J704">
            <v>0</v>
          </cell>
          <cell r="K704">
            <v>0</v>
          </cell>
          <cell r="Q704">
            <v>0</v>
          </cell>
          <cell r="AB704">
            <v>0</v>
          </cell>
          <cell r="AG704">
            <v>0</v>
          </cell>
          <cell r="AI704">
            <v>0</v>
          </cell>
        </row>
        <row r="705">
          <cell r="C705">
            <v>152</v>
          </cell>
          <cell r="G705">
            <v>82</v>
          </cell>
          <cell r="J705">
            <v>0</v>
          </cell>
          <cell r="K705">
            <v>0</v>
          </cell>
          <cell r="Q705">
            <v>-60000</v>
          </cell>
          <cell r="AB705">
            <v>-49000</v>
          </cell>
          <cell r="AG705">
            <v>0</v>
          </cell>
          <cell r="AI705">
            <v>-59000</v>
          </cell>
        </row>
        <row r="706">
          <cell r="C706">
            <v>152</v>
          </cell>
          <cell r="G706">
            <v>82</v>
          </cell>
          <cell r="J706">
            <v>0</v>
          </cell>
          <cell r="K706">
            <v>0</v>
          </cell>
          <cell r="Q706">
            <v>-1000</v>
          </cell>
          <cell r="AB706">
            <v>-2000</v>
          </cell>
          <cell r="AG706">
            <v>0</v>
          </cell>
          <cell r="AI706">
            <v>-2000</v>
          </cell>
        </row>
        <row r="707">
          <cell r="C707">
            <v>152</v>
          </cell>
          <cell r="G707">
            <v>82</v>
          </cell>
          <cell r="J707">
            <v>0</v>
          </cell>
          <cell r="K707">
            <v>0</v>
          </cell>
          <cell r="Q707">
            <v>0</v>
          </cell>
          <cell r="AB707">
            <v>0</v>
          </cell>
          <cell r="AG707">
            <v>0</v>
          </cell>
          <cell r="AI707">
            <v>0</v>
          </cell>
        </row>
        <row r="708">
          <cell r="C708">
            <v>152</v>
          </cell>
          <cell r="G708">
            <v>82</v>
          </cell>
          <cell r="J708">
            <v>0</v>
          </cell>
          <cell r="K708">
            <v>0</v>
          </cell>
          <cell r="Q708">
            <v>-65000</v>
          </cell>
          <cell r="AB708">
            <v>-60000</v>
          </cell>
          <cell r="AG708">
            <v>0</v>
          </cell>
          <cell r="AI708">
            <v>-80000</v>
          </cell>
        </row>
        <row r="709">
          <cell r="C709">
            <v>152</v>
          </cell>
          <cell r="G709">
            <v>82</v>
          </cell>
          <cell r="J709">
            <v>0</v>
          </cell>
          <cell r="K709">
            <v>0</v>
          </cell>
          <cell r="Q709">
            <v>-350000</v>
          </cell>
          <cell r="AB709">
            <v>-550000</v>
          </cell>
          <cell r="AG709">
            <v>0</v>
          </cell>
          <cell r="AI709">
            <v>-500000</v>
          </cell>
        </row>
        <row r="710">
          <cell r="C710">
            <v>151</v>
          </cell>
          <cell r="G710">
            <v>82</v>
          </cell>
          <cell r="J710">
            <v>0</v>
          </cell>
          <cell r="K710">
            <v>0</v>
          </cell>
          <cell r="Q710">
            <v>0</v>
          </cell>
          <cell r="AB710">
            <v>0</v>
          </cell>
          <cell r="AG710">
            <v>0</v>
          </cell>
          <cell r="AI710">
            <v>0</v>
          </cell>
        </row>
        <row r="711">
          <cell r="C711">
            <v>152</v>
          </cell>
          <cell r="G711">
            <v>82</v>
          </cell>
          <cell r="J711">
            <v>0</v>
          </cell>
          <cell r="K711">
            <v>0</v>
          </cell>
          <cell r="Q711">
            <v>-35000</v>
          </cell>
          <cell r="AB711">
            <v>-35000</v>
          </cell>
          <cell r="AG711">
            <v>0</v>
          </cell>
          <cell r="AI711">
            <v>-50000</v>
          </cell>
        </row>
        <row r="712">
          <cell r="C712">
            <v>152</v>
          </cell>
          <cell r="G712">
            <v>82</v>
          </cell>
          <cell r="J712">
            <v>0</v>
          </cell>
          <cell r="K712">
            <v>0</v>
          </cell>
          <cell r="Q712">
            <v>-100000</v>
          </cell>
          <cell r="AB712">
            <v>-60000</v>
          </cell>
          <cell r="AG712">
            <v>0</v>
          </cell>
          <cell r="AI712">
            <v>-100000</v>
          </cell>
        </row>
        <row r="713">
          <cell r="C713">
            <v>152</v>
          </cell>
          <cell r="G713">
            <v>82</v>
          </cell>
          <cell r="J713">
            <v>0</v>
          </cell>
          <cell r="K713">
            <v>0</v>
          </cell>
          <cell r="Q713">
            <v>-4000</v>
          </cell>
          <cell r="AB713">
            <v>-1000</v>
          </cell>
          <cell r="AG713">
            <v>0</v>
          </cell>
          <cell r="AI713">
            <v>-1000</v>
          </cell>
        </row>
        <row r="714">
          <cell r="C714">
            <v>152</v>
          </cell>
          <cell r="G714">
            <v>82</v>
          </cell>
          <cell r="J714">
            <v>0</v>
          </cell>
          <cell r="K714">
            <v>0</v>
          </cell>
          <cell r="Q714">
            <v>0</v>
          </cell>
          <cell r="AB714">
            <v>0</v>
          </cell>
          <cell r="AG714">
            <v>0</v>
          </cell>
          <cell r="AI714">
            <v>0</v>
          </cell>
        </row>
        <row r="715">
          <cell r="C715">
            <v>152</v>
          </cell>
          <cell r="G715">
            <v>82</v>
          </cell>
          <cell r="J715">
            <v>0</v>
          </cell>
          <cell r="K715">
            <v>0</v>
          </cell>
          <cell r="Q715">
            <v>0</v>
          </cell>
          <cell r="AB715">
            <v>0</v>
          </cell>
          <cell r="AG715">
            <v>0</v>
          </cell>
          <cell r="AI715">
            <v>0</v>
          </cell>
        </row>
        <row r="716">
          <cell r="C716">
            <v>152</v>
          </cell>
          <cell r="G716">
            <v>82</v>
          </cell>
          <cell r="J716">
            <v>0</v>
          </cell>
          <cell r="K716">
            <v>0</v>
          </cell>
          <cell r="Q716">
            <v>0</v>
          </cell>
          <cell r="AB716">
            <v>0</v>
          </cell>
          <cell r="AG716">
            <v>0</v>
          </cell>
          <cell r="AI716">
            <v>0</v>
          </cell>
        </row>
        <row r="717">
          <cell r="C717">
            <v>152</v>
          </cell>
          <cell r="G717">
            <v>82</v>
          </cell>
          <cell r="J717">
            <v>0</v>
          </cell>
          <cell r="K717">
            <v>0</v>
          </cell>
          <cell r="Q717">
            <v>0</v>
          </cell>
          <cell r="AB717">
            <v>0</v>
          </cell>
          <cell r="AG717">
            <v>0</v>
          </cell>
          <cell r="AI717">
            <v>0</v>
          </cell>
        </row>
        <row r="718">
          <cell r="C718">
            <v>152</v>
          </cell>
          <cell r="G718">
            <v>82</v>
          </cell>
          <cell r="J718">
            <v>0</v>
          </cell>
          <cell r="K718">
            <v>0</v>
          </cell>
          <cell r="Q718">
            <v>0</v>
          </cell>
          <cell r="AB718">
            <v>0</v>
          </cell>
          <cell r="AG718">
            <v>0</v>
          </cell>
          <cell r="AI718">
            <v>0</v>
          </cell>
        </row>
        <row r="719">
          <cell r="C719">
            <v>152</v>
          </cell>
          <cell r="G719">
            <v>82</v>
          </cell>
          <cell r="J719">
            <v>0</v>
          </cell>
          <cell r="K719">
            <v>0</v>
          </cell>
          <cell r="Q719">
            <v>0</v>
          </cell>
          <cell r="AB719">
            <v>-46000</v>
          </cell>
          <cell r="AG719">
            <v>0</v>
          </cell>
          <cell r="AI719">
            <v>-50000</v>
          </cell>
        </row>
        <row r="720">
          <cell r="C720">
            <v>151</v>
          </cell>
          <cell r="G720">
            <v>82</v>
          </cell>
          <cell r="J720">
            <v>0</v>
          </cell>
          <cell r="K720">
            <v>0</v>
          </cell>
          <cell r="Q720">
            <v>0</v>
          </cell>
          <cell r="AB720">
            <v>0</v>
          </cell>
          <cell r="AG720">
            <v>0</v>
          </cell>
          <cell r="AI720">
            <v>0</v>
          </cell>
        </row>
        <row r="721">
          <cell r="C721">
            <v>151</v>
          </cell>
          <cell r="G721">
            <v>82</v>
          </cell>
          <cell r="J721">
            <v>0</v>
          </cell>
          <cell r="K721">
            <v>0</v>
          </cell>
          <cell r="Q721">
            <v>0</v>
          </cell>
          <cell r="AB721">
            <v>0</v>
          </cell>
          <cell r="AG721">
            <v>0</v>
          </cell>
          <cell r="AI721">
            <v>0</v>
          </cell>
        </row>
        <row r="722">
          <cell r="C722">
            <v>152</v>
          </cell>
          <cell r="G722">
            <v>82</v>
          </cell>
          <cell r="J722">
            <v>0</v>
          </cell>
          <cell r="K722">
            <v>0</v>
          </cell>
          <cell r="Q722">
            <v>0</v>
          </cell>
          <cell r="AB722">
            <v>0</v>
          </cell>
          <cell r="AG722">
            <v>0</v>
          </cell>
          <cell r="AI722">
            <v>0</v>
          </cell>
        </row>
        <row r="723">
          <cell r="C723">
            <v>152</v>
          </cell>
          <cell r="G723">
            <v>82</v>
          </cell>
          <cell r="J723">
            <v>0</v>
          </cell>
          <cell r="K723">
            <v>0</v>
          </cell>
          <cell r="Q723">
            <v>0</v>
          </cell>
          <cell r="AB723">
            <v>0</v>
          </cell>
          <cell r="AG723">
            <v>0</v>
          </cell>
          <cell r="AI723">
            <v>0</v>
          </cell>
        </row>
        <row r="724">
          <cell r="C724">
            <v>152</v>
          </cell>
          <cell r="G724">
            <v>82</v>
          </cell>
          <cell r="J724">
            <v>0</v>
          </cell>
          <cell r="K724">
            <v>0</v>
          </cell>
          <cell r="Q724">
            <v>0</v>
          </cell>
          <cell r="AB724">
            <v>0</v>
          </cell>
          <cell r="AG724">
            <v>0</v>
          </cell>
          <cell r="AI724">
            <v>0</v>
          </cell>
        </row>
        <row r="725">
          <cell r="C725">
            <v>152</v>
          </cell>
          <cell r="G725">
            <v>82</v>
          </cell>
          <cell r="J725">
            <v>0</v>
          </cell>
          <cell r="K725">
            <v>0</v>
          </cell>
          <cell r="Q725">
            <v>0</v>
          </cell>
          <cell r="AB725">
            <v>0</v>
          </cell>
          <cell r="AG725">
            <v>0</v>
          </cell>
          <cell r="AI725">
            <v>-150000</v>
          </cell>
        </row>
        <row r="726">
          <cell r="C726">
            <v>152</v>
          </cell>
          <cell r="G726">
            <v>82</v>
          </cell>
          <cell r="J726">
            <v>0</v>
          </cell>
          <cell r="K726">
            <v>0</v>
          </cell>
          <cell r="Q726">
            <v>0</v>
          </cell>
          <cell r="AB726">
            <v>0</v>
          </cell>
          <cell r="AG726">
            <v>0</v>
          </cell>
          <cell r="AI726">
            <v>0</v>
          </cell>
        </row>
        <row r="727">
          <cell r="C727">
            <v>152</v>
          </cell>
          <cell r="G727">
            <v>82</v>
          </cell>
          <cell r="J727">
            <v>0</v>
          </cell>
          <cell r="K727">
            <v>0</v>
          </cell>
          <cell r="Q727">
            <v>0</v>
          </cell>
          <cell r="AB727">
            <v>0</v>
          </cell>
          <cell r="AG727">
            <v>0</v>
          </cell>
          <cell r="AI727">
            <v>0</v>
          </cell>
        </row>
        <row r="728">
          <cell r="C728">
            <v>152</v>
          </cell>
          <cell r="G728">
            <v>82</v>
          </cell>
          <cell r="J728">
            <v>0</v>
          </cell>
          <cell r="K728">
            <v>0</v>
          </cell>
          <cell r="Q728">
            <v>0</v>
          </cell>
          <cell r="AB728">
            <v>0</v>
          </cell>
          <cell r="AG728">
            <v>0</v>
          </cell>
          <cell r="AI728">
            <v>0</v>
          </cell>
        </row>
        <row r="729">
          <cell r="C729">
            <v>152</v>
          </cell>
          <cell r="G729">
            <v>82</v>
          </cell>
          <cell r="J729">
            <v>0</v>
          </cell>
          <cell r="K729">
            <v>0</v>
          </cell>
          <cell r="Q729">
            <v>0</v>
          </cell>
          <cell r="AB729">
            <v>0</v>
          </cell>
          <cell r="AG729">
            <v>0</v>
          </cell>
          <cell r="AI729">
            <v>0</v>
          </cell>
        </row>
        <row r="730">
          <cell r="C730">
            <v>152</v>
          </cell>
          <cell r="G730">
            <v>82</v>
          </cell>
          <cell r="J730">
            <v>0</v>
          </cell>
          <cell r="K730">
            <v>0</v>
          </cell>
          <cell r="Q730">
            <v>0</v>
          </cell>
          <cell r="AB730">
            <v>0</v>
          </cell>
          <cell r="AG730">
            <v>0</v>
          </cell>
          <cell r="AI730">
            <v>0</v>
          </cell>
        </row>
        <row r="731">
          <cell r="C731">
            <v>152</v>
          </cell>
          <cell r="G731">
            <v>82</v>
          </cell>
          <cell r="J731">
            <v>0</v>
          </cell>
          <cell r="K731">
            <v>0</v>
          </cell>
          <cell r="Q731">
            <v>0</v>
          </cell>
          <cell r="AB731">
            <v>0</v>
          </cell>
          <cell r="AG731">
            <v>0</v>
          </cell>
          <cell r="AI731">
            <v>0</v>
          </cell>
        </row>
        <row r="732">
          <cell r="C732">
            <v>151</v>
          </cell>
          <cell r="G732">
            <v>83</v>
          </cell>
          <cell r="J732">
            <v>0</v>
          </cell>
          <cell r="K732">
            <v>0</v>
          </cell>
          <cell r="Q732">
            <v>0</v>
          </cell>
          <cell r="AB732">
            <v>0</v>
          </cell>
          <cell r="AG732">
            <v>0</v>
          </cell>
          <cell r="AI732">
            <v>0</v>
          </cell>
        </row>
        <row r="733">
          <cell r="C733">
            <v>152</v>
          </cell>
          <cell r="G733">
            <v>83</v>
          </cell>
          <cell r="J733">
            <v>0</v>
          </cell>
          <cell r="K733">
            <v>0</v>
          </cell>
          <cell r="Q733">
            <v>0</v>
          </cell>
          <cell r="AB733">
            <v>0</v>
          </cell>
          <cell r="AG733">
            <v>0</v>
          </cell>
          <cell r="AI733">
            <v>0</v>
          </cell>
        </row>
        <row r="734">
          <cell r="C734">
            <v>152</v>
          </cell>
          <cell r="G734">
            <v>83</v>
          </cell>
          <cell r="J734">
            <v>0</v>
          </cell>
          <cell r="K734">
            <v>0</v>
          </cell>
          <cell r="Q734">
            <v>0</v>
          </cell>
          <cell r="AB734">
            <v>0</v>
          </cell>
          <cell r="AG734">
            <v>0</v>
          </cell>
          <cell r="AI734">
            <v>0</v>
          </cell>
        </row>
        <row r="735">
          <cell r="C735">
            <v>152</v>
          </cell>
          <cell r="G735">
            <v>83</v>
          </cell>
          <cell r="J735">
            <v>0</v>
          </cell>
          <cell r="K735">
            <v>0</v>
          </cell>
          <cell r="Q735">
            <v>0</v>
          </cell>
          <cell r="AB735">
            <v>0</v>
          </cell>
          <cell r="AG735">
            <v>0</v>
          </cell>
          <cell r="AI735">
            <v>0</v>
          </cell>
        </row>
        <row r="736">
          <cell r="C736">
            <v>152</v>
          </cell>
          <cell r="G736">
            <v>83</v>
          </cell>
          <cell r="J736">
            <v>0</v>
          </cell>
          <cell r="K736">
            <v>0</v>
          </cell>
          <cell r="Q736">
            <v>0</v>
          </cell>
          <cell r="AB736">
            <v>0</v>
          </cell>
          <cell r="AG736">
            <v>0</v>
          </cell>
          <cell r="AI736">
            <v>0</v>
          </cell>
        </row>
        <row r="737">
          <cell r="C737">
            <v>152</v>
          </cell>
          <cell r="G737">
            <v>83</v>
          </cell>
          <cell r="J737">
            <v>0</v>
          </cell>
          <cell r="K737">
            <v>0</v>
          </cell>
          <cell r="Q737">
            <v>0</v>
          </cell>
          <cell r="AB737">
            <v>0</v>
          </cell>
          <cell r="AG737">
            <v>0</v>
          </cell>
          <cell r="AI737">
            <v>0</v>
          </cell>
        </row>
        <row r="738">
          <cell r="C738">
            <v>151</v>
          </cell>
          <cell r="G738">
            <v>83</v>
          </cell>
          <cell r="J738">
            <v>0</v>
          </cell>
          <cell r="K738">
            <v>0</v>
          </cell>
          <cell r="Q738">
            <v>0</v>
          </cell>
          <cell r="AB738">
            <v>0</v>
          </cell>
          <cell r="AG738">
            <v>0</v>
          </cell>
          <cell r="AI738">
            <v>0</v>
          </cell>
        </row>
        <row r="739">
          <cell r="C739">
            <v>152</v>
          </cell>
          <cell r="G739">
            <v>83</v>
          </cell>
          <cell r="J739">
            <v>0</v>
          </cell>
          <cell r="K739">
            <v>0</v>
          </cell>
          <cell r="Q739">
            <v>0</v>
          </cell>
          <cell r="AB739">
            <v>0</v>
          </cell>
          <cell r="AG739">
            <v>0</v>
          </cell>
          <cell r="AI739">
            <v>0</v>
          </cell>
        </row>
        <row r="740">
          <cell r="C740">
            <v>151</v>
          </cell>
          <cell r="G740">
            <v>83</v>
          </cell>
          <cell r="J740">
            <v>0</v>
          </cell>
          <cell r="K740">
            <v>0</v>
          </cell>
          <cell r="Q740">
            <v>-128435</v>
          </cell>
          <cell r="AB740">
            <v>-128000</v>
          </cell>
          <cell r="AG740">
            <v>1.0999999999999999</v>
          </cell>
          <cell r="AI740">
            <v>-130000</v>
          </cell>
        </row>
        <row r="741">
          <cell r="C741">
            <v>152</v>
          </cell>
          <cell r="G741">
            <v>83</v>
          </cell>
          <cell r="J741">
            <v>0</v>
          </cell>
          <cell r="K741">
            <v>0</v>
          </cell>
          <cell r="Q741">
            <v>0</v>
          </cell>
          <cell r="AB741">
            <v>0</v>
          </cell>
          <cell r="AG741">
            <v>0</v>
          </cell>
          <cell r="AI741">
            <v>0</v>
          </cell>
        </row>
        <row r="742">
          <cell r="C742">
            <v>152</v>
          </cell>
          <cell r="G742">
            <v>83</v>
          </cell>
          <cell r="J742">
            <v>0</v>
          </cell>
          <cell r="K742">
            <v>0</v>
          </cell>
          <cell r="Q742">
            <v>-43000</v>
          </cell>
          <cell r="AB742">
            <v>-45000</v>
          </cell>
          <cell r="AG742">
            <v>0</v>
          </cell>
          <cell r="AI742">
            <v>-45000</v>
          </cell>
        </row>
        <row r="743">
          <cell r="C743">
            <v>152</v>
          </cell>
          <cell r="G743">
            <v>83</v>
          </cell>
          <cell r="J743">
            <v>0</v>
          </cell>
          <cell r="K743">
            <v>0</v>
          </cell>
          <cell r="Q743">
            <v>0</v>
          </cell>
          <cell r="AB743">
            <v>0</v>
          </cell>
          <cell r="AG743">
            <v>0</v>
          </cell>
          <cell r="AI743">
            <v>0</v>
          </cell>
        </row>
        <row r="744">
          <cell r="C744">
            <v>152</v>
          </cell>
          <cell r="G744">
            <v>83</v>
          </cell>
          <cell r="J744">
            <v>0</v>
          </cell>
          <cell r="K744">
            <v>0</v>
          </cell>
          <cell r="Q744">
            <v>0</v>
          </cell>
          <cell r="AB744">
            <v>0</v>
          </cell>
          <cell r="AG744">
            <v>0</v>
          </cell>
          <cell r="AI744">
            <v>0</v>
          </cell>
        </row>
        <row r="745">
          <cell r="C745">
            <v>152</v>
          </cell>
          <cell r="G745">
            <v>83</v>
          </cell>
          <cell r="J745">
            <v>0</v>
          </cell>
          <cell r="K745">
            <v>0</v>
          </cell>
          <cell r="Q745">
            <v>0</v>
          </cell>
          <cell r="AB745">
            <v>0</v>
          </cell>
          <cell r="AG745">
            <v>0</v>
          </cell>
          <cell r="AI745">
            <v>0</v>
          </cell>
        </row>
        <row r="746">
          <cell r="C746">
            <v>152</v>
          </cell>
          <cell r="G746">
            <v>83</v>
          </cell>
          <cell r="J746">
            <v>0</v>
          </cell>
          <cell r="K746">
            <v>0</v>
          </cell>
          <cell r="Q746">
            <v>-67000</v>
          </cell>
          <cell r="AB746">
            <v>0</v>
          </cell>
          <cell r="AG746">
            <v>0</v>
          </cell>
          <cell r="AI746">
            <v>0</v>
          </cell>
        </row>
        <row r="747">
          <cell r="C747">
            <v>152</v>
          </cell>
          <cell r="G747">
            <v>83</v>
          </cell>
          <cell r="J747">
            <v>0</v>
          </cell>
          <cell r="K747">
            <v>0</v>
          </cell>
          <cell r="Q747">
            <v>0</v>
          </cell>
          <cell r="AB747">
            <v>0</v>
          </cell>
          <cell r="AG747">
            <v>0</v>
          </cell>
          <cell r="AI747">
            <v>0</v>
          </cell>
        </row>
        <row r="748">
          <cell r="C748">
            <v>152</v>
          </cell>
          <cell r="G748">
            <v>83</v>
          </cell>
          <cell r="J748">
            <v>0</v>
          </cell>
          <cell r="K748">
            <v>0</v>
          </cell>
          <cell r="Q748">
            <v>0</v>
          </cell>
          <cell r="AB748">
            <v>0</v>
          </cell>
          <cell r="AG748">
            <v>0</v>
          </cell>
          <cell r="AI748">
            <v>0</v>
          </cell>
        </row>
        <row r="749">
          <cell r="C749">
            <v>152</v>
          </cell>
          <cell r="G749">
            <v>83</v>
          </cell>
          <cell r="J749">
            <v>0</v>
          </cell>
          <cell r="K749">
            <v>0</v>
          </cell>
          <cell r="Q749">
            <v>0</v>
          </cell>
          <cell r="AB749">
            <v>0</v>
          </cell>
          <cell r="AG749">
            <v>0</v>
          </cell>
          <cell r="AI749">
            <v>0</v>
          </cell>
        </row>
        <row r="750">
          <cell r="C750">
            <v>152</v>
          </cell>
          <cell r="G750">
            <v>83</v>
          </cell>
          <cell r="J750">
            <v>0</v>
          </cell>
          <cell r="K750">
            <v>0</v>
          </cell>
          <cell r="Q750">
            <v>-24000</v>
          </cell>
          <cell r="AB750">
            <v>-3000</v>
          </cell>
          <cell r="AG750">
            <v>0</v>
          </cell>
          <cell r="AI750">
            <v>-3000</v>
          </cell>
        </row>
        <row r="751">
          <cell r="C751">
            <v>171</v>
          </cell>
          <cell r="G751">
            <v>84</v>
          </cell>
          <cell r="J751">
            <v>0</v>
          </cell>
          <cell r="K751">
            <v>0</v>
          </cell>
          <cell r="Q751">
            <v>-2275182</v>
          </cell>
          <cell r="AB751">
            <v>-2410000</v>
          </cell>
          <cell r="AG751">
            <v>17.489872727272729</v>
          </cell>
          <cell r="AI751">
            <v>-3002000</v>
          </cell>
        </row>
        <row r="752">
          <cell r="C752">
            <v>172</v>
          </cell>
          <cell r="G752">
            <v>84</v>
          </cell>
          <cell r="J752">
            <v>0</v>
          </cell>
          <cell r="K752">
            <v>0</v>
          </cell>
          <cell r="Q752">
            <v>-15000</v>
          </cell>
          <cell r="AB752">
            <v>-8000</v>
          </cell>
          <cell r="AG752">
            <v>0</v>
          </cell>
          <cell r="AI752">
            <v>-8000</v>
          </cell>
        </row>
        <row r="753">
          <cell r="C753">
            <v>172</v>
          </cell>
          <cell r="G753">
            <v>84</v>
          </cell>
          <cell r="J753">
            <v>0</v>
          </cell>
          <cell r="K753">
            <v>0</v>
          </cell>
          <cell r="Q753">
            <v>-22000</v>
          </cell>
          <cell r="AB753">
            <v>-26000</v>
          </cell>
          <cell r="AG753">
            <v>0</v>
          </cell>
          <cell r="AI753">
            <v>-30000</v>
          </cell>
        </row>
        <row r="754">
          <cell r="C754">
            <v>172</v>
          </cell>
          <cell r="G754">
            <v>84</v>
          </cell>
          <cell r="J754">
            <v>0</v>
          </cell>
          <cell r="K754">
            <v>0</v>
          </cell>
          <cell r="Q754">
            <v>-23000</v>
          </cell>
          <cell r="AB754">
            <v>-13000</v>
          </cell>
          <cell r="AG754">
            <v>0</v>
          </cell>
          <cell r="AI754">
            <v>-25000</v>
          </cell>
        </row>
        <row r="755">
          <cell r="C755">
            <v>172</v>
          </cell>
          <cell r="G755">
            <v>84</v>
          </cell>
          <cell r="J755">
            <v>0</v>
          </cell>
          <cell r="K755">
            <v>0</v>
          </cell>
          <cell r="Q755">
            <v>0</v>
          </cell>
          <cell r="AB755">
            <v>0</v>
          </cell>
          <cell r="AG755">
            <v>0</v>
          </cell>
          <cell r="AI755">
            <v>-30000</v>
          </cell>
        </row>
        <row r="756">
          <cell r="C756">
            <v>172</v>
          </cell>
          <cell r="G756">
            <v>84</v>
          </cell>
          <cell r="J756">
            <v>0</v>
          </cell>
          <cell r="K756">
            <v>0</v>
          </cell>
          <cell r="Q756">
            <v>-2500</v>
          </cell>
          <cell r="AB756">
            <v>-1000</v>
          </cell>
          <cell r="AG756">
            <v>0</v>
          </cell>
          <cell r="AI756">
            <v>-1000</v>
          </cell>
        </row>
        <row r="757">
          <cell r="C757">
            <v>172</v>
          </cell>
          <cell r="G757">
            <v>84</v>
          </cell>
          <cell r="J757">
            <v>0</v>
          </cell>
          <cell r="K757">
            <v>0</v>
          </cell>
          <cell r="Q757">
            <v>-5000</v>
          </cell>
          <cell r="AB757">
            <v>-3000</v>
          </cell>
          <cell r="AG757">
            <v>0</v>
          </cell>
          <cell r="AI757">
            <v>-6000</v>
          </cell>
        </row>
        <row r="758">
          <cell r="C758">
            <v>172</v>
          </cell>
          <cell r="G758">
            <v>84</v>
          </cell>
          <cell r="J758">
            <v>0</v>
          </cell>
          <cell r="K758">
            <v>0</v>
          </cell>
          <cell r="Q758">
            <v>0</v>
          </cell>
          <cell r="AB758">
            <v>0</v>
          </cell>
          <cell r="AG758">
            <v>0</v>
          </cell>
          <cell r="AI758">
            <v>-132000</v>
          </cell>
        </row>
        <row r="759">
          <cell r="C759">
            <v>172</v>
          </cell>
          <cell r="G759">
            <v>84</v>
          </cell>
          <cell r="J759">
            <v>0</v>
          </cell>
          <cell r="K759">
            <v>0</v>
          </cell>
          <cell r="Q759">
            <v>0</v>
          </cell>
          <cell r="AB759">
            <v>0</v>
          </cell>
          <cell r="AG759">
            <v>0</v>
          </cell>
          <cell r="AI759">
            <v>-10000</v>
          </cell>
        </row>
        <row r="760">
          <cell r="C760">
            <v>172</v>
          </cell>
          <cell r="G760">
            <v>84</v>
          </cell>
          <cell r="J760">
            <v>0</v>
          </cell>
          <cell r="K760">
            <v>0</v>
          </cell>
          <cell r="Q760">
            <v>0</v>
          </cell>
          <cell r="AB760">
            <v>0</v>
          </cell>
          <cell r="AG760">
            <v>0</v>
          </cell>
          <cell r="AI760">
            <v>-7000</v>
          </cell>
        </row>
        <row r="761">
          <cell r="C761">
            <v>172</v>
          </cell>
          <cell r="G761">
            <v>84</v>
          </cell>
          <cell r="J761">
            <v>0</v>
          </cell>
          <cell r="K761">
            <v>0</v>
          </cell>
          <cell r="Q761">
            <v>-96000</v>
          </cell>
          <cell r="AB761">
            <v>-38000</v>
          </cell>
          <cell r="AG761">
            <v>0</v>
          </cell>
          <cell r="AI761">
            <v>-196000</v>
          </cell>
        </row>
        <row r="762">
          <cell r="C762">
            <v>172</v>
          </cell>
          <cell r="G762">
            <v>84</v>
          </cell>
          <cell r="J762">
            <v>0</v>
          </cell>
          <cell r="K762">
            <v>0</v>
          </cell>
          <cell r="Q762">
            <v>-67000</v>
          </cell>
          <cell r="AB762">
            <v>0</v>
          </cell>
          <cell r="AG762">
            <v>0</v>
          </cell>
          <cell r="AI762">
            <v>0</v>
          </cell>
        </row>
        <row r="763">
          <cell r="C763">
            <v>172</v>
          </cell>
          <cell r="G763">
            <v>84</v>
          </cell>
          <cell r="J763">
            <v>0</v>
          </cell>
          <cell r="K763">
            <v>0</v>
          </cell>
          <cell r="Q763">
            <v>0</v>
          </cell>
          <cell r="AB763">
            <v>0</v>
          </cell>
          <cell r="AG763">
            <v>0</v>
          </cell>
          <cell r="AI763">
            <v>0</v>
          </cell>
        </row>
        <row r="764">
          <cell r="C764">
            <v>172</v>
          </cell>
          <cell r="G764">
            <v>84</v>
          </cell>
          <cell r="J764">
            <v>0</v>
          </cell>
          <cell r="K764">
            <v>0</v>
          </cell>
          <cell r="Q764">
            <v>-76000</v>
          </cell>
          <cell r="AB764">
            <v>-196000</v>
          </cell>
          <cell r="AG764">
            <v>0</v>
          </cell>
          <cell r="AI764">
            <v>-34000</v>
          </cell>
        </row>
        <row r="765">
          <cell r="C765">
            <v>172</v>
          </cell>
          <cell r="G765">
            <v>84</v>
          </cell>
          <cell r="J765">
            <v>0</v>
          </cell>
          <cell r="K765">
            <v>0</v>
          </cell>
          <cell r="Q765">
            <v>-33000</v>
          </cell>
          <cell r="AB765">
            <v>0</v>
          </cell>
          <cell r="AG765">
            <v>0</v>
          </cell>
          <cell r="AI765">
            <v>-35000</v>
          </cell>
        </row>
        <row r="766">
          <cell r="C766">
            <v>172</v>
          </cell>
          <cell r="G766">
            <v>84</v>
          </cell>
          <cell r="J766">
            <v>0</v>
          </cell>
          <cell r="K766">
            <v>0</v>
          </cell>
          <cell r="Q766">
            <v>-39000</v>
          </cell>
          <cell r="AB766">
            <v>0</v>
          </cell>
          <cell r="AG766">
            <v>0</v>
          </cell>
          <cell r="AI766">
            <v>-106000</v>
          </cell>
        </row>
        <row r="767">
          <cell r="C767">
            <v>172</v>
          </cell>
          <cell r="G767">
            <v>84</v>
          </cell>
          <cell r="J767">
            <v>0</v>
          </cell>
          <cell r="K767">
            <v>0</v>
          </cell>
          <cell r="Q767">
            <v>0</v>
          </cell>
          <cell r="AB767">
            <v>0</v>
          </cell>
          <cell r="AG767">
            <v>0</v>
          </cell>
          <cell r="AI767">
            <v>0</v>
          </cell>
        </row>
        <row r="768">
          <cell r="C768">
            <v>172</v>
          </cell>
          <cell r="G768">
            <v>84</v>
          </cell>
          <cell r="J768">
            <v>0</v>
          </cell>
          <cell r="K768">
            <v>0</v>
          </cell>
          <cell r="Q768">
            <v>0</v>
          </cell>
          <cell r="AB768">
            <v>0</v>
          </cell>
          <cell r="AG768">
            <v>0</v>
          </cell>
          <cell r="AI768">
            <v>0</v>
          </cell>
        </row>
        <row r="769">
          <cell r="C769">
            <v>172</v>
          </cell>
          <cell r="G769">
            <v>84</v>
          </cell>
          <cell r="J769">
            <v>0</v>
          </cell>
          <cell r="K769">
            <v>0</v>
          </cell>
          <cell r="Q769">
            <v>-5000</v>
          </cell>
          <cell r="AB769">
            <v>0</v>
          </cell>
          <cell r="AG769">
            <v>0</v>
          </cell>
          <cell r="AI769">
            <v>-1000</v>
          </cell>
        </row>
        <row r="770">
          <cell r="C770">
            <v>172</v>
          </cell>
          <cell r="G770">
            <v>84</v>
          </cell>
          <cell r="J770">
            <v>0</v>
          </cell>
          <cell r="K770">
            <v>0</v>
          </cell>
          <cell r="AB770">
            <v>0</v>
          </cell>
          <cell r="AG770">
            <v>0</v>
          </cell>
          <cell r="AI770">
            <v>-160000</v>
          </cell>
        </row>
        <row r="771">
          <cell r="C771">
            <v>172</v>
          </cell>
          <cell r="G771">
            <v>84</v>
          </cell>
          <cell r="J771">
            <v>0</v>
          </cell>
          <cell r="K771">
            <v>0</v>
          </cell>
          <cell r="Q771">
            <v>0</v>
          </cell>
          <cell r="AB771">
            <v>0</v>
          </cell>
          <cell r="AG771">
            <v>0</v>
          </cell>
          <cell r="AI771">
            <v>0</v>
          </cell>
        </row>
        <row r="772">
          <cell r="C772">
            <v>171</v>
          </cell>
          <cell r="G772">
            <v>84</v>
          </cell>
          <cell r="J772">
            <v>0</v>
          </cell>
          <cell r="K772">
            <v>0</v>
          </cell>
          <cell r="Q772">
            <v>-169521</v>
          </cell>
          <cell r="AB772">
            <v>-164000</v>
          </cell>
          <cell r="AG772">
            <v>1.2999999999999998</v>
          </cell>
          <cell r="AI772">
            <v>-167000</v>
          </cell>
        </row>
        <row r="773">
          <cell r="C773">
            <v>172</v>
          </cell>
          <cell r="G773">
            <v>84</v>
          </cell>
          <cell r="J773">
            <v>0</v>
          </cell>
          <cell r="K773">
            <v>0</v>
          </cell>
          <cell r="Q773">
            <v>-59000</v>
          </cell>
          <cell r="AB773">
            <v>-19000</v>
          </cell>
          <cell r="AG773">
            <v>0</v>
          </cell>
          <cell r="AI773">
            <v>-15000</v>
          </cell>
        </row>
        <row r="774">
          <cell r="C774">
            <v>172</v>
          </cell>
          <cell r="G774">
            <v>84</v>
          </cell>
          <cell r="J774">
            <v>0</v>
          </cell>
          <cell r="K774">
            <v>0</v>
          </cell>
          <cell r="Q774">
            <v>0</v>
          </cell>
          <cell r="AB774">
            <v>0</v>
          </cell>
          <cell r="AG774">
            <v>0</v>
          </cell>
          <cell r="AI774">
            <v>0</v>
          </cell>
        </row>
        <row r="775">
          <cell r="C775">
            <v>172</v>
          </cell>
          <cell r="G775">
            <v>84</v>
          </cell>
          <cell r="J775">
            <v>0</v>
          </cell>
          <cell r="K775">
            <v>0</v>
          </cell>
          <cell r="Q775">
            <v>0</v>
          </cell>
          <cell r="AB775">
            <v>0</v>
          </cell>
          <cell r="AG775">
            <v>0</v>
          </cell>
          <cell r="AI775">
            <v>0</v>
          </cell>
        </row>
        <row r="776">
          <cell r="C776">
            <v>172</v>
          </cell>
          <cell r="G776">
            <v>84</v>
          </cell>
          <cell r="J776">
            <v>0</v>
          </cell>
          <cell r="K776">
            <v>0</v>
          </cell>
          <cell r="Q776">
            <v>-132000</v>
          </cell>
          <cell r="AB776">
            <v>-14000</v>
          </cell>
          <cell r="AG776">
            <v>0</v>
          </cell>
          <cell r="AI776">
            <v>-110000</v>
          </cell>
        </row>
        <row r="777">
          <cell r="C777">
            <v>172</v>
          </cell>
          <cell r="G777">
            <v>84</v>
          </cell>
          <cell r="J777">
            <v>0</v>
          </cell>
          <cell r="K777">
            <v>0</v>
          </cell>
          <cell r="AB777">
            <v>0</v>
          </cell>
          <cell r="AG777">
            <v>0</v>
          </cell>
          <cell r="AI777">
            <v>-53000</v>
          </cell>
        </row>
        <row r="778">
          <cell r="C778">
            <v>172</v>
          </cell>
          <cell r="G778">
            <v>84</v>
          </cell>
          <cell r="J778">
            <v>0</v>
          </cell>
          <cell r="K778">
            <v>0</v>
          </cell>
          <cell r="AB778">
            <v>0</v>
          </cell>
          <cell r="AG778">
            <v>0</v>
          </cell>
          <cell r="AI778">
            <v>-161000</v>
          </cell>
        </row>
        <row r="779">
          <cell r="C779">
            <v>171</v>
          </cell>
          <cell r="G779">
            <v>84</v>
          </cell>
          <cell r="J779">
            <v>0</v>
          </cell>
          <cell r="K779">
            <v>0</v>
          </cell>
          <cell r="Q779">
            <v>-1079300</v>
          </cell>
          <cell r="AB779">
            <v>-975000</v>
          </cell>
          <cell r="AG779">
            <v>6.2554299999999987</v>
          </cell>
          <cell r="AI779">
            <v>-878000</v>
          </cell>
        </row>
        <row r="780">
          <cell r="C780">
            <v>172</v>
          </cell>
          <cell r="G780">
            <v>84</v>
          </cell>
          <cell r="J780">
            <v>0</v>
          </cell>
          <cell r="K780">
            <v>0</v>
          </cell>
          <cell r="Q780">
            <v>-273000</v>
          </cell>
          <cell r="AB780">
            <v>-69000</v>
          </cell>
          <cell r="AG780">
            <v>0</v>
          </cell>
          <cell r="AI780">
            <v>-69000</v>
          </cell>
        </row>
        <row r="781">
          <cell r="C781">
            <v>172</v>
          </cell>
          <cell r="G781">
            <v>84</v>
          </cell>
          <cell r="J781">
            <v>0</v>
          </cell>
          <cell r="K781">
            <v>0</v>
          </cell>
          <cell r="Q781">
            <v>-50400</v>
          </cell>
          <cell r="AB781">
            <v>-65000</v>
          </cell>
          <cell r="AG781">
            <v>0</v>
          </cell>
          <cell r="AI781">
            <v>-36000</v>
          </cell>
        </row>
        <row r="782">
          <cell r="C782">
            <v>172</v>
          </cell>
          <cell r="G782">
            <v>84</v>
          </cell>
          <cell r="J782">
            <v>0</v>
          </cell>
          <cell r="K782">
            <v>0</v>
          </cell>
          <cell r="Q782">
            <v>0</v>
          </cell>
          <cell r="AB782">
            <v>0</v>
          </cell>
          <cell r="AG782">
            <v>0</v>
          </cell>
          <cell r="AI782">
            <v>0</v>
          </cell>
        </row>
        <row r="783">
          <cell r="C783">
            <v>172</v>
          </cell>
          <cell r="G783">
            <v>84</v>
          </cell>
          <cell r="J783">
            <v>0</v>
          </cell>
          <cell r="K783">
            <v>0</v>
          </cell>
          <cell r="Q783">
            <v>-150000</v>
          </cell>
          <cell r="AB783">
            <v>-68000</v>
          </cell>
          <cell r="AG783">
            <v>0</v>
          </cell>
          <cell r="AI783">
            <v>-236000</v>
          </cell>
        </row>
        <row r="784">
          <cell r="C784">
            <v>172</v>
          </cell>
          <cell r="G784">
            <v>84</v>
          </cell>
          <cell r="J784">
            <v>0</v>
          </cell>
          <cell r="K784">
            <v>0</v>
          </cell>
          <cell r="Q784">
            <v>-10000</v>
          </cell>
          <cell r="AB784">
            <v>0</v>
          </cell>
          <cell r="AG784">
            <v>0</v>
          </cell>
          <cell r="AI784">
            <v>-53000</v>
          </cell>
        </row>
        <row r="785">
          <cell r="C785">
            <v>172</v>
          </cell>
          <cell r="G785">
            <v>84</v>
          </cell>
          <cell r="J785">
            <v>0</v>
          </cell>
          <cell r="K785">
            <v>0</v>
          </cell>
          <cell r="Q785">
            <v>0</v>
          </cell>
          <cell r="AB785">
            <v>-1000</v>
          </cell>
          <cell r="AG785">
            <v>0</v>
          </cell>
          <cell r="AI785">
            <v>-157000</v>
          </cell>
        </row>
        <row r="786">
          <cell r="C786">
            <v>172</v>
          </cell>
          <cell r="G786">
            <v>84</v>
          </cell>
          <cell r="J786">
            <v>0</v>
          </cell>
          <cell r="K786">
            <v>0</v>
          </cell>
          <cell r="Q786">
            <v>-2400</v>
          </cell>
          <cell r="AB786">
            <v>0</v>
          </cell>
          <cell r="AG786">
            <v>0</v>
          </cell>
          <cell r="AI786">
            <v>0</v>
          </cell>
        </row>
        <row r="787">
          <cell r="C787">
            <v>172</v>
          </cell>
          <cell r="G787">
            <v>84</v>
          </cell>
          <cell r="J787">
            <v>0</v>
          </cell>
          <cell r="K787">
            <v>0</v>
          </cell>
          <cell r="Q787">
            <v>-93000</v>
          </cell>
          <cell r="AB787">
            <v>-148000</v>
          </cell>
          <cell r="AG787">
            <v>0</v>
          </cell>
          <cell r="AI787">
            <v>-142000</v>
          </cell>
        </row>
        <row r="788">
          <cell r="C788">
            <v>172</v>
          </cell>
          <cell r="G788">
            <v>84</v>
          </cell>
          <cell r="J788">
            <v>0</v>
          </cell>
          <cell r="K788">
            <v>0</v>
          </cell>
          <cell r="Q788">
            <v>0</v>
          </cell>
          <cell r="AB788">
            <v>0</v>
          </cell>
          <cell r="AG788">
            <v>0</v>
          </cell>
          <cell r="AI788">
            <v>0</v>
          </cell>
        </row>
        <row r="789">
          <cell r="C789">
            <v>172</v>
          </cell>
          <cell r="G789">
            <v>84</v>
          </cell>
          <cell r="J789">
            <v>0</v>
          </cell>
          <cell r="K789">
            <v>0</v>
          </cell>
          <cell r="Q789">
            <v>0</v>
          </cell>
          <cell r="AB789">
            <v>0</v>
          </cell>
          <cell r="AG789">
            <v>0</v>
          </cell>
          <cell r="AI789">
            <v>0</v>
          </cell>
        </row>
        <row r="790">
          <cell r="C790">
            <v>172</v>
          </cell>
          <cell r="G790">
            <v>84</v>
          </cell>
          <cell r="J790">
            <v>0</v>
          </cell>
          <cell r="K790">
            <v>0</v>
          </cell>
          <cell r="Q790">
            <v>-1500000</v>
          </cell>
          <cell r="AB790">
            <v>-2379000</v>
          </cell>
          <cell r="AG790">
            <v>0</v>
          </cell>
          <cell r="AI790">
            <v>-2092000</v>
          </cell>
        </row>
        <row r="791">
          <cell r="C791">
            <v>172</v>
          </cell>
          <cell r="G791">
            <v>84</v>
          </cell>
          <cell r="J791">
            <v>0</v>
          </cell>
          <cell r="K791">
            <v>0</v>
          </cell>
          <cell r="Q791">
            <v>0</v>
          </cell>
          <cell r="AB791">
            <v>0</v>
          </cell>
          <cell r="AG791">
            <v>0</v>
          </cell>
          <cell r="AI791">
            <v>0</v>
          </cell>
        </row>
        <row r="792">
          <cell r="C792">
            <v>172</v>
          </cell>
          <cell r="G792">
            <v>84</v>
          </cell>
          <cell r="J792">
            <v>0</v>
          </cell>
          <cell r="K792">
            <v>0</v>
          </cell>
          <cell r="Q792">
            <v>0</v>
          </cell>
          <cell r="AB792">
            <v>0</v>
          </cell>
          <cell r="AG792">
            <v>0</v>
          </cell>
          <cell r="AI792">
            <v>0</v>
          </cell>
        </row>
        <row r="793">
          <cell r="C793">
            <v>172</v>
          </cell>
          <cell r="G793">
            <v>84</v>
          </cell>
          <cell r="J793">
            <v>0</v>
          </cell>
          <cell r="K793">
            <v>0</v>
          </cell>
          <cell r="Q793">
            <v>0</v>
          </cell>
          <cell r="AB793">
            <v>0</v>
          </cell>
          <cell r="AG793">
            <v>0</v>
          </cell>
          <cell r="AI793">
            <v>0</v>
          </cell>
        </row>
        <row r="794">
          <cell r="C794">
            <v>172</v>
          </cell>
          <cell r="G794">
            <v>84</v>
          </cell>
          <cell r="J794">
            <v>0</v>
          </cell>
          <cell r="K794">
            <v>0</v>
          </cell>
          <cell r="Q794">
            <v>-1000000</v>
          </cell>
          <cell r="AB794">
            <v>-1147000</v>
          </cell>
          <cell r="AG794">
            <v>0</v>
          </cell>
          <cell r="AI794">
            <v>-966000</v>
          </cell>
        </row>
        <row r="795">
          <cell r="C795">
            <v>172</v>
          </cell>
          <cell r="G795">
            <v>84</v>
          </cell>
          <cell r="J795">
            <v>0</v>
          </cell>
          <cell r="K795">
            <v>0</v>
          </cell>
          <cell r="Q795">
            <v>-42000</v>
          </cell>
          <cell r="AB795">
            <v>-34000</v>
          </cell>
          <cell r="AG795">
            <v>0</v>
          </cell>
          <cell r="AI795">
            <v>-34000</v>
          </cell>
        </row>
        <row r="796">
          <cell r="C796">
            <v>172</v>
          </cell>
          <cell r="G796">
            <v>84</v>
          </cell>
          <cell r="J796">
            <v>0</v>
          </cell>
          <cell r="K796">
            <v>0</v>
          </cell>
          <cell r="Q796">
            <v>-5000</v>
          </cell>
          <cell r="AB796">
            <v>-1000</v>
          </cell>
          <cell r="AG796">
            <v>0</v>
          </cell>
          <cell r="AI796">
            <v>-1000</v>
          </cell>
        </row>
        <row r="797">
          <cell r="C797">
            <v>172</v>
          </cell>
          <cell r="G797">
            <v>84</v>
          </cell>
          <cell r="J797">
            <v>0</v>
          </cell>
          <cell r="K797">
            <v>0</v>
          </cell>
          <cell r="Q797">
            <v>-1000</v>
          </cell>
          <cell r="AB797">
            <v>-1000</v>
          </cell>
          <cell r="AG797">
            <v>0</v>
          </cell>
          <cell r="AI797">
            <v>-1000</v>
          </cell>
        </row>
        <row r="798">
          <cell r="C798">
            <v>172</v>
          </cell>
          <cell r="G798">
            <v>84</v>
          </cell>
          <cell r="J798">
            <v>0</v>
          </cell>
          <cell r="K798">
            <v>0</v>
          </cell>
          <cell r="Q798">
            <v>0</v>
          </cell>
          <cell r="AB798">
            <v>0</v>
          </cell>
          <cell r="AG798">
            <v>0</v>
          </cell>
          <cell r="AI798">
            <v>0</v>
          </cell>
        </row>
        <row r="799">
          <cell r="C799">
            <v>172</v>
          </cell>
          <cell r="G799">
            <v>84</v>
          </cell>
          <cell r="J799">
            <v>0</v>
          </cell>
          <cell r="K799">
            <v>0</v>
          </cell>
          <cell r="Q799">
            <v>0</v>
          </cell>
          <cell r="AB799">
            <v>0</v>
          </cell>
          <cell r="AG799">
            <v>0</v>
          </cell>
          <cell r="AI799">
            <v>0</v>
          </cell>
        </row>
        <row r="800">
          <cell r="C800">
            <v>172</v>
          </cell>
          <cell r="G800">
            <v>84</v>
          </cell>
          <cell r="J800">
            <v>0</v>
          </cell>
          <cell r="K800">
            <v>0</v>
          </cell>
          <cell r="Q800">
            <v>-70000</v>
          </cell>
          <cell r="AB800">
            <v>-91000</v>
          </cell>
          <cell r="AG800">
            <v>0</v>
          </cell>
          <cell r="AI800">
            <v>0</v>
          </cell>
        </row>
        <row r="801">
          <cell r="C801">
            <v>172</v>
          </cell>
          <cell r="G801">
            <v>84</v>
          </cell>
          <cell r="J801">
            <v>0</v>
          </cell>
          <cell r="K801">
            <v>0</v>
          </cell>
          <cell r="Q801">
            <v>0</v>
          </cell>
          <cell r="AB801">
            <v>0</v>
          </cell>
          <cell r="AG801">
            <v>0</v>
          </cell>
          <cell r="AI801">
            <v>-74000</v>
          </cell>
        </row>
        <row r="802">
          <cell r="C802">
            <v>172</v>
          </cell>
          <cell r="G802">
            <v>84</v>
          </cell>
          <cell r="J802">
            <v>0</v>
          </cell>
          <cell r="K802">
            <v>0</v>
          </cell>
          <cell r="Q802">
            <v>-25000</v>
          </cell>
          <cell r="AB802">
            <v>0</v>
          </cell>
          <cell r="AG802">
            <v>0</v>
          </cell>
          <cell r="AI802">
            <v>-76000</v>
          </cell>
        </row>
        <row r="803">
          <cell r="C803">
            <v>172</v>
          </cell>
          <cell r="G803">
            <v>84</v>
          </cell>
          <cell r="J803">
            <v>0</v>
          </cell>
          <cell r="K803">
            <v>0</v>
          </cell>
          <cell r="Q803">
            <v>0</v>
          </cell>
          <cell r="AB803">
            <v>0</v>
          </cell>
          <cell r="AG803">
            <v>0</v>
          </cell>
          <cell r="AI803">
            <v>0</v>
          </cell>
        </row>
        <row r="804">
          <cell r="C804">
            <v>172</v>
          </cell>
          <cell r="G804">
            <v>84</v>
          </cell>
          <cell r="J804">
            <v>0</v>
          </cell>
          <cell r="K804">
            <v>0</v>
          </cell>
          <cell r="Q804">
            <v>-16000</v>
          </cell>
          <cell r="AB804">
            <v>-41000</v>
          </cell>
          <cell r="AG804">
            <v>0</v>
          </cell>
          <cell r="AI804">
            <v>-32000</v>
          </cell>
        </row>
        <row r="805">
          <cell r="C805">
            <v>172</v>
          </cell>
          <cell r="G805">
            <v>84</v>
          </cell>
          <cell r="J805">
            <v>0</v>
          </cell>
          <cell r="K805">
            <v>0</v>
          </cell>
          <cell r="AB805">
            <v>0</v>
          </cell>
          <cell r="AG805">
            <v>0</v>
          </cell>
          <cell r="AI805">
            <v>-7000</v>
          </cell>
        </row>
        <row r="806">
          <cell r="C806">
            <v>171</v>
          </cell>
          <cell r="G806">
            <v>84</v>
          </cell>
          <cell r="J806">
            <v>0</v>
          </cell>
          <cell r="K806">
            <v>0</v>
          </cell>
          <cell r="Q806">
            <v>0</v>
          </cell>
          <cell r="AB806">
            <v>0</v>
          </cell>
          <cell r="AG806">
            <v>0</v>
          </cell>
          <cell r="AI806">
            <v>0</v>
          </cell>
        </row>
        <row r="807">
          <cell r="C807">
            <v>172</v>
          </cell>
          <cell r="G807">
            <v>84</v>
          </cell>
          <cell r="J807">
            <v>0</v>
          </cell>
          <cell r="K807">
            <v>0</v>
          </cell>
          <cell r="Q807">
            <v>0</v>
          </cell>
          <cell r="AB807">
            <v>0</v>
          </cell>
          <cell r="AG807">
            <v>0</v>
          </cell>
          <cell r="AI807">
            <v>0</v>
          </cell>
        </row>
        <row r="808">
          <cell r="C808">
            <v>172</v>
          </cell>
          <cell r="G808">
            <v>84</v>
          </cell>
          <cell r="J808">
            <v>0</v>
          </cell>
          <cell r="K808">
            <v>0</v>
          </cell>
          <cell r="Q808">
            <v>0</v>
          </cell>
          <cell r="AB808">
            <v>0</v>
          </cell>
          <cell r="AG808">
            <v>0</v>
          </cell>
          <cell r="AI808">
            <v>0</v>
          </cell>
        </row>
        <row r="809">
          <cell r="C809">
            <v>172</v>
          </cell>
          <cell r="G809">
            <v>84</v>
          </cell>
          <cell r="J809">
            <v>0</v>
          </cell>
          <cell r="K809">
            <v>0</v>
          </cell>
          <cell r="Q809">
            <v>0</v>
          </cell>
          <cell r="AB809">
            <v>0</v>
          </cell>
          <cell r="AG809">
            <v>0</v>
          </cell>
          <cell r="AI809">
            <v>0</v>
          </cell>
        </row>
        <row r="810">
          <cell r="C810">
            <v>172</v>
          </cell>
          <cell r="G810">
            <v>84</v>
          </cell>
          <cell r="J810">
            <v>0</v>
          </cell>
          <cell r="K810">
            <v>0</v>
          </cell>
          <cell r="Q810">
            <v>0</v>
          </cell>
          <cell r="AB810">
            <v>0</v>
          </cell>
          <cell r="AG810">
            <v>0</v>
          </cell>
          <cell r="AI810">
            <v>0</v>
          </cell>
        </row>
        <row r="811">
          <cell r="C811">
            <v>172</v>
          </cell>
          <cell r="G811">
            <v>84</v>
          </cell>
          <cell r="J811">
            <v>0</v>
          </cell>
          <cell r="K811">
            <v>0</v>
          </cell>
          <cell r="Q811">
            <v>0</v>
          </cell>
          <cell r="AB811">
            <v>0</v>
          </cell>
          <cell r="AG811">
            <v>0</v>
          </cell>
          <cell r="AI811">
            <v>0</v>
          </cell>
        </row>
        <row r="812">
          <cell r="C812">
            <v>172</v>
          </cell>
          <cell r="G812">
            <v>84</v>
          </cell>
          <cell r="J812">
            <v>0</v>
          </cell>
          <cell r="K812">
            <v>0</v>
          </cell>
          <cell r="Q812">
            <v>0</v>
          </cell>
          <cell r="AB812">
            <v>0</v>
          </cell>
          <cell r="AG812">
            <v>0</v>
          </cell>
          <cell r="AI812">
            <v>0</v>
          </cell>
        </row>
        <row r="813">
          <cell r="C813">
            <v>172</v>
          </cell>
          <cell r="G813">
            <v>84</v>
          </cell>
          <cell r="J813">
            <v>0</v>
          </cell>
          <cell r="K813">
            <v>0</v>
          </cell>
          <cell r="Q813">
            <v>0</v>
          </cell>
          <cell r="AB813">
            <v>0</v>
          </cell>
          <cell r="AG813">
            <v>0</v>
          </cell>
          <cell r="AI813">
            <v>0</v>
          </cell>
        </row>
        <row r="814">
          <cell r="C814">
            <v>172</v>
          </cell>
          <cell r="G814">
            <v>84</v>
          </cell>
          <cell r="J814">
            <v>0</v>
          </cell>
          <cell r="K814">
            <v>0</v>
          </cell>
          <cell r="Q814">
            <v>-50000</v>
          </cell>
          <cell r="AB814">
            <v>-53000</v>
          </cell>
          <cell r="AG814">
            <v>0</v>
          </cell>
          <cell r="AI814">
            <v>-238000</v>
          </cell>
        </row>
        <row r="815">
          <cell r="C815">
            <v>171</v>
          </cell>
          <cell r="G815">
            <v>84</v>
          </cell>
          <cell r="J815">
            <v>0</v>
          </cell>
          <cell r="K815">
            <v>0</v>
          </cell>
          <cell r="Q815">
            <v>-39517</v>
          </cell>
          <cell r="AB815">
            <v>-1000</v>
          </cell>
          <cell r="AG815">
            <v>2.4999999999999996E-3</v>
          </cell>
          <cell r="AI815">
            <v>0</v>
          </cell>
        </row>
        <row r="816">
          <cell r="C816">
            <v>172</v>
          </cell>
          <cell r="G816">
            <v>84</v>
          </cell>
          <cell r="J816">
            <v>0</v>
          </cell>
          <cell r="K816">
            <v>0</v>
          </cell>
          <cell r="Q816">
            <v>-1148000</v>
          </cell>
          <cell r="AB816">
            <v>-2266000</v>
          </cell>
          <cell r="AG816">
            <v>0</v>
          </cell>
          <cell r="AI816">
            <v>0</v>
          </cell>
        </row>
        <row r="817">
          <cell r="C817">
            <v>172</v>
          </cell>
          <cell r="G817">
            <v>84</v>
          </cell>
          <cell r="J817">
            <v>0</v>
          </cell>
          <cell r="K817">
            <v>0</v>
          </cell>
          <cell r="Q817">
            <v>0</v>
          </cell>
          <cell r="AB817">
            <v>-110000</v>
          </cell>
          <cell r="AG817">
            <v>0</v>
          </cell>
          <cell r="AI817">
            <v>-46000</v>
          </cell>
        </row>
        <row r="818">
          <cell r="C818">
            <v>172</v>
          </cell>
          <cell r="G818">
            <v>84</v>
          </cell>
          <cell r="J818">
            <v>0</v>
          </cell>
          <cell r="K818">
            <v>0</v>
          </cell>
          <cell r="Q818">
            <v>-71000</v>
          </cell>
          <cell r="AB818">
            <v>0</v>
          </cell>
          <cell r="AG818">
            <v>0</v>
          </cell>
          <cell r="AI818">
            <v>0</v>
          </cell>
        </row>
        <row r="819">
          <cell r="C819">
            <v>172</v>
          </cell>
          <cell r="G819">
            <v>84</v>
          </cell>
          <cell r="J819">
            <v>0</v>
          </cell>
          <cell r="K819">
            <v>0</v>
          </cell>
          <cell r="Q819">
            <v>0</v>
          </cell>
          <cell r="AB819">
            <v>0</v>
          </cell>
          <cell r="AG819">
            <v>0</v>
          </cell>
          <cell r="AI819">
            <v>-9000</v>
          </cell>
        </row>
        <row r="820">
          <cell r="C820">
            <v>172</v>
          </cell>
          <cell r="G820">
            <v>84</v>
          </cell>
          <cell r="J820">
            <v>0</v>
          </cell>
          <cell r="K820">
            <v>0</v>
          </cell>
          <cell r="Q820">
            <v>0</v>
          </cell>
          <cell r="AB820">
            <v>-1000</v>
          </cell>
          <cell r="AG820">
            <v>0</v>
          </cell>
          <cell r="AI820">
            <v>-3000</v>
          </cell>
        </row>
        <row r="821">
          <cell r="C821">
            <v>172</v>
          </cell>
          <cell r="G821">
            <v>84</v>
          </cell>
          <cell r="J821">
            <v>0</v>
          </cell>
          <cell r="K821">
            <v>0</v>
          </cell>
          <cell r="AB821">
            <v>0</v>
          </cell>
          <cell r="AG821">
            <v>0</v>
          </cell>
          <cell r="AI821">
            <v>-1610000</v>
          </cell>
        </row>
        <row r="822">
          <cell r="C822">
            <v>172</v>
          </cell>
          <cell r="G822">
            <v>84</v>
          </cell>
          <cell r="J822">
            <v>0</v>
          </cell>
          <cell r="K822">
            <v>0</v>
          </cell>
          <cell r="Q822">
            <v>-350000</v>
          </cell>
          <cell r="AB822">
            <v>-671000</v>
          </cell>
          <cell r="AG822">
            <v>0</v>
          </cell>
          <cell r="AI822">
            <v>0</v>
          </cell>
        </row>
        <row r="823">
          <cell r="C823">
            <v>172</v>
          </cell>
          <cell r="G823">
            <v>84</v>
          </cell>
          <cell r="J823">
            <v>0</v>
          </cell>
          <cell r="K823">
            <v>0</v>
          </cell>
          <cell r="Q823">
            <v>-160000</v>
          </cell>
          <cell r="AB823">
            <v>0</v>
          </cell>
          <cell r="AG823">
            <v>0</v>
          </cell>
          <cell r="AI823">
            <v>-482000</v>
          </cell>
        </row>
        <row r="824">
          <cell r="C824">
            <v>172</v>
          </cell>
          <cell r="G824">
            <v>84</v>
          </cell>
          <cell r="J824">
            <v>0</v>
          </cell>
          <cell r="K824">
            <v>0</v>
          </cell>
          <cell r="Q824">
            <v>0</v>
          </cell>
          <cell r="AB824">
            <v>-16000</v>
          </cell>
          <cell r="AG824">
            <v>0</v>
          </cell>
          <cell r="AI824">
            <v>-11000</v>
          </cell>
        </row>
        <row r="825">
          <cell r="C825">
            <v>172</v>
          </cell>
          <cell r="G825">
            <v>84</v>
          </cell>
          <cell r="J825">
            <v>0</v>
          </cell>
          <cell r="K825">
            <v>0</v>
          </cell>
          <cell r="Q825">
            <v>0</v>
          </cell>
          <cell r="AB825">
            <v>0</v>
          </cell>
          <cell r="AG825">
            <v>0</v>
          </cell>
          <cell r="AI825">
            <v>0</v>
          </cell>
        </row>
        <row r="826">
          <cell r="C826">
            <v>172</v>
          </cell>
          <cell r="G826">
            <v>84</v>
          </cell>
          <cell r="J826">
            <v>0</v>
          </cell>
          <cell r="K826">
            <v>0</v>
          </cell>
          <cell r="Q826">
            <v>0</v>
          </cell>
          <cell r="AB826">
            <v>0</v>
          </cell>
          <cell r="AG826">
            <v>0</v>
          </cell>
          <cell r="AI826">
            <v>0</v>
          </cell>
        </row>
        <row r="827">
          <cell r="C827">
            <v>172</v>
          </cell>
          <cell r="G827">
            <v>84</v>
          </cell>
          <cell r="J827">
            <v>0</v>
          </cell>
          <cell r="K827">
            <v>0</v>
          </cell>
          <cell r="Q827">
            <v>-205000</v>
          </cell>
          <cell r="AB827">
            <v>-295000</v>
          </cell>
          <cell r="AG827">
            <v>0</v>
          </cell>
          <cell r="AI827">
            <v>-200000</v>
          </cell>
        </row>
        <row r="828">
          <cell r="C828">
            <v>172</v>
          </cell>
          <cell r="G828">
            <v>84</v>
          </cell>
          <cell r="J828">
            <v>0</v>
          </cell>
          <cell r="K828">
            <v>0</v>
          </cell>
          <cell r="Q828">
            <v>-5000</v>
          </cell>
          <cell r="AB828">
            <v>0</v>
          </cell>
          <cell r="AG828">
            <v>0</v>
          </cell>
          <cell r="AI828">
            <v>0</v>
          </cell>
        </row>
        <row r="829">
          <cell r="C829">
            <v>172</v>
          </cell>
          <cell r="G829">
            <v>84</v>
          </cell>
          <cell r="J829">
            <v>0</v>
          </cell>
          <cell r="K829">
            <v>0</v>
          </cell>
          <cell r="Q829">
            <v>-3000</v>
          </cell>
          <cell r="AB829">
            <v>0</v>
          </cell>
          <cell r="AG829">
            <v>0</v>
          </cell>
          <cell r="AI829">
            <v>-6000</v>
          </cell>
        </row>
        <row r="830">
          <cell r="C830">
            <v>172</v>
          </cell>
          <cell r="G830">
            <v>84</v>
          </cell>
          <cell r="J830">
            <v>0</v>
          </cell>
          <cell r="K830">
            <v>0</v>
          </cell>
          <cell r="Q830">
            <v>-200000</v>
          </cell>
          <cell r="AB830">
            <v>0</v>
          </cell>
          <cell r="AG830">
            <v>0</v>
          </cell>
          <cell r="AI830">
            <v>0</v>
          </cell>
        </row>
        <row r="831">
          <cell r="C831">
            <v>172</v>
          </cell>
          <cell r="G831">
            <v>84</v>
          </cell>
          <cell r="J831">
            <v>0</v>
          </cell>
          <cell r="K831">
            <v>0</v>
          </cell>
          <cell r="Q831">
            <v>0</v>
          </cell>
          <cell r="AB831">
            <v>-451000</v>
          </cell>
          <cell r="AG831">
            <v>0</v>
          </cell>
          <cell r="AI831">
            <v>-133000</v>
          </cell>
        </row>
        <row r="832">
          <cell r="C832">
            <v>172</v>
          </cell>
          <cell r="G832">
            <v>84</v>
          </cell>
          <cell r="J832">
            <v>0</v>
          </cell>
          <cell r="K832">
            <v>0</v>
          </cell>
          <cell r="Q832">
            <v>-10000</v>
          </cell>
          <cell r="AB832">
            <v>-23000</v>
          </cell>
          <cell r="AG832">
            <v>0</v>
          </cell>
          <cell r="AI832">
            <v>0</v>
          </cell>
        </row>
        <row r="833">
          <cell r="C833">
            <v>172</v>
          </cell>
          <cell r="G833">
            <v>84</v>
          </cell>
          <cell r="J833">
            <v>0</v>
          </cell>
          <cell r="K833">
            <v>0</v>
          </cell>
          <cell r="Q833">
            <v>-5000</v>
          </cell>
          <cell r="AB833">
            <v>0</v>
          </cell>
          <cell r="AG833">
            <v>0</v>
          </cell>
          <cell r="AI833">
            <v>-16000</v>
          </cell>
        </row>
        <row r="834">
          <cell r="C834">
            <v>172</v>
          </cell>
          <cell r="G834">
            <v>84</v>
          </cell>
          <cell r="J834">
            <v>0</v>
          </cell>
          <cell r="K834">
            <v>0</v>
          </cell>
          <cell r="Q834">
            <v>0</v>
          </cell>
          <cell r="AB834">
            <v>0</v>
          </cell>
          <cell r="AG834">
            <v>0</v>
          </cell>
          <cell r="AI834">
            <v>0</v>
          </cell>
        </row>
        <row r="835">
          <cell r="C835">
            <v>172</v>
          </cell>
          <cell r="G835">
            <v>84</v>
          </cell>
          <cell r="J835">
            <v>0</v>
          </cell>
          <cell r="K835">
            <v>0</v>
          </cell>
          <cell r="Q835">
            <v>-7000</v>
          </cell>
          <cell r="AB835">
            <v>-82000</v>
          </cell>
          <cell r="AG835">
            <v>0</v>
          </cell>
          <cell r="AI835">
            <v>-73000</v>
          </cell>
        </row>
        <row r="836">
          <cell r="C836">
            <v>172</v>
          </cell>
          <cell r="G836">
            <v>84</v>
          </cell>
          <cell r="J836">
            <v>0</v>
          </cell>
          <cell r="K836">
            <v>0</v>
          </cell>
          <cell r="Q836">
            <v>0</v>
          </cell>
          <cell r="AB836">
            <v>0</v>
          </cell>
          <cell r="AG836">
            <v>0</v>
          </cell>
          <cell r="AI836">
            <v>0</v>
          </cell>
        </row>
        <row r="837">
          <cell r="C837">
            <v>172</v>
          </cell>
          <cell r="G837">
            <v>84</v>
          </cell>
          <cell r="J837">
            <v>0</v>
          </cell>
          <cell r="K837">
            <v>0</v>
          </cell>
          <cell r="Q837">
            <v>-160000</v>
          </cell>
          <cell r="AB837">
            <v>-137000</v>
          </cell>
          <cell r="AG837">
            <v>0</v>
          </cell>
          <cell r="AI837">
            <v>0</v>
          </cell>
        </row>
        <row r="838">
          <cell r="C838">
            <v>172</v>
          </cell>
          <cell r="G838">
            <v>84</v>
          </cell>
          <cell r="J838">
            <v>0</v>
          </cell>
          <cell r="K838">
            <v>0</v>
          </cell>
          <cell r="AB838">
            <v>0</v>
          </cell>
          <cell r="AG838">
            <v>0</v>
          </cell>
          <cell r="AI838">
            <v>-112000</v>
          </cell>
        </row>
        <row r="839">
          <cell r="C839">
            <v>172</v>
          </cell>
          <cell r="G839">
            <v>84</v>
          </cell>
          <cell r="J839">
            <v>0</v>
          </cell>
          <cell r="K839">
            <v>0</v>
          </cell>
          <cell r="Q839">
            <v>-350000</v>
          </cell>
          <cell r="AB839">
            <v>-581000</v>
          </cell>
          <cell r="AG839">
            <v>0</v>
          </cell>
          <cell r="AI839">
            <v>-518000</v>
          </cell>
        </row>
        <row r="840">
          <cell r="C840">
            <v>172</v>
          </cell>
          <cell r="G840">
            <v>84</v>
          </cell>
          <cell r="J840">
            <v>0</v>
          </cell>
          <cell r="K840">
            <v>0</v>
          </cell>
          <cell r="Q840">
            <v>-35000</v>
          </cell>
          <cell r="AB840">
            <v>-41000</v>
          </cell>
          <cell r="AG840">
            <v>0</v>
          </cell>
          <cell r="AI840">
            <v>-42000</v>
          </cell>
        </row>
        <row r="841">
          <cell r="C841">
            <v>172</v>
          </cell>
          <cell r="G841">
            <v>84</v>
          </cell>
          <cell r="J841">
            <v>0</v>
          </cell>
          <cell r="K841">
            <v>0</v>
          </cell>
          <cell r="Q841">
            <v>-65000</v>
          </cell>
          <cell r="AB841">
            <v>-15000</v>
          </cell>
          <cell r="AG841">
            <v>0</v>
          </cell>
          <cell r="AI841">
            <v>-5000</v>
          </cell>
        </row>
        <row r="842">
          <cell r="C842">
            <v>172</v>
          </cell>
          <cell r="G842">
            <v>84</v>
          </cell>
          <cell r="J842">
            <v>0</v>
          </cell>
          <cell r="K842">
            <v>0</v>
          </cell>
          <cell r="Q842">
            <v>-5000</v>
          </cell>
          <cell r="AB842">
            <v>0</v>
          </cell>
          <cell r="AG842">
            <v>0</v>
          </cell>
          <cell r="AI842">
            <v>-11000</v>
          </cell>
        </row>
        <row r="843">
          <cell r="C843">
            <v>172</v>
          </cell>
          <cell r="G843">
            <v>84</v>
          </cell>
          <cell r="J843">
            <v>0</v>
          </cell>
          <cell r="K843">
            <v>0</v>
          </cell>
          <cell r="Q843">
            <v>0</v>
          </cell>
          <cell r="AB843">
            <v>0</v>
          </cell>
          <cell r="AG843">
            <v>0</v>
          </cell>
          <cell r="AI843">
            <v>0</v>
          </cell>
        </row>
        <row r="844">
          <cell r="C844">
            <v>172</v>
          </cell>
          <cell r="G844">
            <v>84</v>
          </cell>
          <cell r="J844">
            <v>0</v>
          </cell>
          <cell r="K844">
            <v>0</v>
          </cell>
          <cell r="Q844">
            <v>-2000</v>
          </cell>
          <cell r="AB844">
            <v>0</v>
          </cell>
          <cell r="AG844">
            <v>0</v>
          </cell>
          <cell r="AI844">
            <v>0</v>
          </cell>
        </row>
        <row r="845">
          <cell r="C845">
            <v>172</v>
          </cell>
          <cell r="G845">
            <v>84</v>
          </cell>
          <cell r="J845">
            <v>0</v>
          </cell>
          <cell r="K845">
            <v>0</v>
          </cell>
          <cell r="Q845">
            <v>-174000</v>
          </cell>
          <cell r="AB845">
            <v>-227000</v>
          </cell>
          <cell r="AG845">
            <v>0</v>
          </cell>
          <cell r="AI845">
            <v>0</v>
          </cell>
        </row>
        <row r="846">
          <cell r="C846">
            <v>172</v>
          </cell>
          <cell r="G846">
            <v>84</v>
          </cell>
          <cell r="J846">
            <v>0</v>
          </cell>
          <cell r="K846">
            <v>0</v>
          </cell>
          <cell r="Q846">
            <v>-195000</v>
          </cell>
          <cell r="AB846">
            <v>-225000</v>
          </cell>
          <cell r="AG846">
            <v>0</v>
          </cell>
          <cell r="AI846">
            <v>-202000</v>
          </cell>
        </row>
        <row r="847">
          <cell r="C847">
            <v>172</v>
          </cell>
          <cell r="G847">
            <v>84</v>
          </cell>
          <cell r="J847">
            <v>0</v>
          </cell>
          <cell r="K847">
            <v>0</v>
          </cell>
          <cell r="Q847">
            <v>-50000</v>
          </cell>
          <cell r="AB847">
            <v>0</v>
          </cell>
          <cell r="AG847">
            <v>0</v>
          </cell>
          <cell r="AI847">
            <v>-49000</v>
          </cell>
        </row>
        <row r="848">
          <cell r="C848">
            <v>172</v>
          </cell>
          <cell r="G848">
            <v>84</v>
          </cell>
          <cell r="J848">
            <v>0</v>
          </cell>
          <cell r="K848">
            <v>0</v>
          </cell>
          <cell r="Q848">
            <v>-5000</v>
          </cell>
          <cell r="AB848">
            <v>-17000</v>
          </cell>
          <cell r="AG848">
            <v>0</v>
          </cell>
          <cell r="AI848">
            <v>-17000</v>
          </cell>
        </row>
        <row r="849">
          <cell r="C849">
            <v>172</v>
          </cell>
          <cell r="G849">
            <v>84</v>
          </cell>
          <cell r="J849">
            <v>0</v>
          </cell>
          <cell r="K849">
            <v>0</v>
          </cell>
          <cell r="Q849">
            <v>0</v>
          </cell>
          <cell r="AB849">
            <v>0</v>
          </cell>
          <cell r="AG849">
            <v>0</v>
          </cell>
          <cell r="AI849">
            <v>0</v>
          </cell>
        </row>
        <row r="850">
          <cell r="C850">
            <v>172</v>
          </cell>
          <cell r="G850">
            <v>84</v>
          </cell>
          <cell r="J850">
            <v>0</v>
          </cell>
          <cell r="K850">
            <v>0</v>
          </cell>
          <cell r="Q850">
            <v>-10000</v>
          </cell>
          <cell r="AB850">
            <v>-16000</v>
          </cell>
          <cell r="AG850">
            <v>0</v>
          </cell>
          <cell r="AI850">
            <v>-16000</v>
          </cell>
        </row>
        <row r="851">
          <cell r="C851">
            <v>172</v>
          </cell>
          <cell r="G851">
            <v>84</v>
          </cell>
          <cell r="J851">
            <v>0</v>
          </cell>
          <cell r="K851">
            <v>0</v>
          </cell>
          <cell r="Q851">
            <v>0</v>
          </cell>
          <cell r="AB851">
            <v>0</v>
          </cell>
          <cell r="AG851">
            <v>0</v>
          </cell>
          <cell r="AI851">
            <v>0</v>
          </cell>
        </row>
        <row r="852">
          <cell r="C852">
            <v>172</v>
          </cell>
          <cell r="G852">
            <v>84</v>
          </cell>
          <cell r="J852">
            <v>0</v>
          </cell>
          <cell r="K852">
            <v>0</v>
          </cell>
          <cell r="Q852">
            <v>-7000</v>
          </cell>
          <cell r="AB852">
            <v>0</v>
          </cell>
          <cell r="AG852">
            <v>0</v>
          </cell>
          <cell r="AI852">
            <v>0</v>
          </cell>
        </row>
        <row r="853">
          <cell r="C853">
            <v>172</v>
          </cell>
          <cell r="G853">
            <v>84</v>
          </cell>
          <cell r="J853">
            <v>0</v>
          </cell>
          <cell r="K853">
            <v>0</v>
          </cell>
          <cell r="Q853">
            <v>0</v>
          </cell>
          <cell r="AB853">
            <v>0</v>
          </cell>
          <cell r="AG853">
            <v>0</v>
          </cell>
          <cell r="AI853">
            <v>0</v>
          </cell>
        </row>
        <row r="854">
          <cell r="C854">
            <v>171</v>
          </cell>
          <cell r="G854">
            <v>84</v>
          </cell>
          <cell r="J854">
            <v>0</v>
          </cell>
          <cell r="K854">
            <v>0</v>
          </cell>
          <cell r="Q854">
            <v>0</v>
          </cell>
          <cell r="AB854">
            <v>0</v>
          </cell>
          <cell r="AG854">
            <v>0</v>
          </cell>
          <cell r="AI854">
            <v>0</v>
          </cell>
        </row>
        <row r="855">
          <cell r="C855">
            <v>172</v>
          </cell>
          <cell r="G855">
            <v>84</v>
          </cell>
          <cell r="J855">
            <v>0</v>
          </cell>
          <cell r="K855">
            <v>0</v>
          </cell>
          <cell r="Q855">
            <v>0</v>
          </cell>
          <cell r="AB855">
            <v>0</v>
          </cell>
          <cell r="AG855">
            <v>0</v>
          </cell>
          <cell r="AI855">
            <v>0</v>
          </cell>
        </row>
        <row r="856">
          <cell r="C856">
            <v>172</v>
          </cell>
          <cell r="G856">
            <v>84</v>
          </cell>
          <cell r="J856">
            <v>0</v>
          </cell>
          <cell r="K856">
            <v>0</v>
          </cell>
          <cell r="Q856">
            <v>-1000</v>
          </cell>
          <cell r="AB856">
            <v>-1000</v>
          </cell>
          <cell r="AG856">
            <v>0</v>
          </cell>
          <cell r="AI856">
            <v>-1000</v>
          </cell>
        </row>
        <row r="857">
          <cell r="C857">
            <v>172</v>
          </cell>
          <cell r="G857">
            <v>84</v>
          </cell>
          <cell r="J857">
            <v>0</v>
          </cell>
          <cell r="K857">
            <v>0</v>
          </cell>
          <cell r="Q857">
            <v>-23000</v>
          </cell>
          <cell r="AB857">
            <v>0</v>
          </cell>
          <cell r="AG857">
            <v>0</v>
          </cell>
          <cell r="AI857">
            <v>-241000</v>
          </cell>
        </row>
        <row r="858">
          <cell r="C858">
            <v>171</v>
          </cell>
          <cell r="G858">
            <v>84</v>
          </cell>
          <cell r="J858">
            <v>0</v>
          </cell>
          <cell r="K858">
            <v>0</v>
          </cell>
          <cell r="Q858">
            <v>0</v>
          </cell>
          <cell r="AB858">
            <v>0</v>
          </cell>
          <cell r="AG858">
            <v>0</v>
          </cell>
          <cell r="AI858">
            <v>0</v>
          </cell>
        </row>
        <row r="859">
          <cell r="C859">
            <v>172</v>
          </cell>
          <cell r="G859">
            <v>84</v>
          </cell>
          <cell r="J859">
            <v>0</v>
          </cell>
          <cell r="K859">
            <v>0</v>
          </cell>
          <cell r="Q859">
            <v>0</v>
          </cell>
          <cell r="AB859">
            <v>0</v>
          </cell>
          <cell r="AG859">
            <v>0</v>
          </cell>
          <cell r="AI859">
            <v>-90000</v>
          </cell>
        </row>
        <row r="860">
          <cell r="C860">
            <v>172</v>
          </cell>
          <cell r="G860">
            <v>84</v>
          </cell>
          <cell r="J860">
            <v>0</v>
          </cell>
          <cell r="K860">
            <v>0</v>
          </cell>
          <cell r="Q860">
            <v>-10000</v>
          </cell>
          <cell r="AB860">
            <v>-6000</v>
          </cell>
          <cell r="AG860">
            <v>0</v>
          </cell>
          <cell r="AI860">
            <v>0</v>
          </cell>
        </row>
        <row r="861">
          <cell r="C861">
            <v>172</v>
          </cell>
          <cell r="G861">
            <v>84</v>
          </cell>
          <cell r="J861">
            <v>0</v>
          </cell>
          <cell r="K861">
            <v>0</v>
          </cell>
          <cell r="Q861">
            <v>0</v>
          </cell>
          <cell r="AB861">
            <v>0</v>
          </cell>
          <cell r="AG861">
            <v>0</v>
          </cell>
          <cell r="AI861">
            <v>0</v>
          </cell>
        </row>
        <row r="862">
          <cell r="C862">
            <v>172</v>
          </cell>
          <cell r="G862">
            <v>84</v>
          </cell>
          <cell r="J862">
            <v>0</v>
          </cell>
          <cell r="K862">
            <v>0</v>
          </cell>
          <cell r="Q862">
            <v>-330000</v>
          </cell>
          <cell r="AB862">
            <v>-350000</v>
          </cell>
          <cell r="AG862">
            <v>0</v>
          </cell>
          <cell r="AI862">
            <v>-293000</v>
          </cell>
        </row>
        <row r="863">
          <cell r="C863">
            <v>172</v>
          </cell>
          <cell r="G863">
            <v>84</v>
          </cell>
          <cell r="J863">
            <v>0</v>
          </cell>
          <cell r="K863">
            <v>0</v>
          </cell>
          <cell r="Q863">
            <v>-5000</v>
          </cell>
          <cell r="AB863">
            <v>-12000</v>
          </cell>
          <cell r="AG863">
            <v>0</v>
          </cell>
          <cell r="AI863">
            <v>0</v>
          </cell>
        </row>
        <row r="864">
          <cell r="C864">
            <v>172</v>
          </cell>
          <cell r="G864">
            <v>84</v>
          </cell>
          <cell r="J864">
            <v>0</v>
          </cell>
          <cell r="K864">
            <v>0</v>
          </cell>
          <cell r="Q864">
            <v>0</v>
          </cell>
          <cell r="AB864">
            <v>0</v>
          </cell>
          <cell r="AG864">
            <v>0</v>
          </cell>
          <cell r="AI864">
            <v>0</v>
          </cell>
        </row>
        <row r="865">
          <cell r="C865">
            <v>172</v>
          </cell>
          <cell r="G865">
            <v>84</v>
          </cell>
          <cell r="J865">
            <v>0</v>
          </cell>
          <cell r="K865">
            <v>0</v>
          </cell>
          <cell r="Q865">
            <v>-30000</v>
          </cell>
          <cell r="AB865">
            <v>0</v>
          </cell>
          <cell r="AG865">
            <v>0</v>
          </cell>
          <cell r="AI865">
            <v>0</v>
          </cell>
        </row>
        <row r="866">
          <cell r="C866">
            <v>172</v>
          </cell>
          <cell r="G866">
            <v>84</v>
          </cell>
          <cell r="J866">
            <v>0</v>
          </cell>
          <cell r="K866">
            <v>0</v>
          </cell>
          <cell r="AB866">
            <v>0</v>
          </cell>
          <cell r="AG866">
            <v>0</v>
          </cell>
          <cell r="AI866">
            <v>-8000</v>
          </cell>
        </row>
        <row r="867">
          <cell r="C867">
            <v>172</v>
          </cell>
          <cell r="G867">
            <v>84</v>
          </cell>
          <cell r="J867">
            <v>0</v>
          </cell>
          <cell r="K867">
            <v>0</v>
          </cell>
          <cell r="AB867">
            <v>0</v>
          </cell>
          <cell r="AG867">
            <v>0</v>
          </cell>
          <cell r="AI867">
            <v>-27000</v>
          </cell>
        </row>
        <row r="868">
          <cell r="C868">
            <v>172</v>
          </cell>
          <cell r="G868">
            <v>84</v>
          </cell>
          <cell r="J868">
            <v>0</v>
          </cell>
          <cell r="K868">
            <v>0</v>
          </cell>
          <cell r="AB868">
            <v>0</v>
          </cell>
          <cell r="AG868">
            <v>0</v>
          </cell>
          <cell r="AI868">
            <v>-1000</v>
          </cell>
        </row>
        <row r="869">
          <cell r="C869">
            <v>172</v>
          </cell>
          <cell r="G869">
            <v>84</v>
          </cell>
          <cell r="J869">
            <v>0</v>
          </cell>
          <cell r="K869">
            <v>0</v>
          </cell>
          <cell r="Q869">
            <v>0</v>
          </cell>
          <cell r="AB869">
            <v>0</v>
          </cell>
          <cell r="AG869">
            <v>0</v>
          </cell>
          <cell r="AI869">
            <v>-7000</v>
          </cell>
        </row>
        <row r="870">
          <cell r="C870">
            <v>171</v>
          </cell>
          <cell r="G870">
            <v>84</v>
          </cell>
          <cell r="J870">
            <v>0</v>
          </cell>
          <cell r="K870">
            <v>0</v>
          </cell>
          <cell r="Q870">
            <v>-71353</v>
          </cell>
          <cell r="AB870">
            <v>-72000</v>
          </cell>
          <cell r="AG870">
            <v>0.5</v>
          </cell>
          <cell r="AI870">
            <v>-74000</v>
          </cell>
        </row>
        <row r="871">
          <cell r="C871">
            <v>172</v>
          </cell>
          <cell r="G871">
            <v>84</v>
          </cell>
          <cell r="J871">
            <v>0</v>
          </cell>
          <cell r="K871">
            <v>0</v>
          </cell>
          <cell r="Q871">
            <v>0</v>
          </cell>
          <cell r="AB871">
            <v>0</v>
          </cell>
          <cell r="AG871">
            <v>0</v>
          </cell>
          <cell r="AI871">
            <v>0</v>
          </cell>
        </row>
        <row r="872">
          <cell r="C872">
            <v>172</v>
          </cell>
          <cell r="G872">
            <v>84</v>
          </cell>
          <cell r="J872">
            <v>0</v>
          </cell>
          <cell r="K872">
            <v>0</v>
          </cell>
          <cell r="Q872">
            <v>0</v>
          </cell>
          <cell r="AB872">
            <v>0</v>
          </cell>
          <cell r="AG872">
            <v>0</v>
          </cell>
          <cell r="AI872">
            <v>0</v>
          </cell>
        </row>
        <row r="873">
          <cell r="C873">
            <v>172</v>
          </cell>
          <cell r="G873">
            <v>84</v>
          </cell>
          <cell r="J873">
            <v>0</v>
          </cell>
          <cell r="K873">
            <v>0</v>
          </cell>
          <cell r="Q873">
            <v>-27000</v>
          </cell>
          <cell r="AB873">
            <v>-60000</v>
          </cell>
          <cell r="AG873">
            <v>0</v>
          </cell>
          <cell r="AI873">
            <v>0</v>
          </cell>
        </row>
        <row r="874">
          <cell r="C874">
            <v>172</v>
          </cell>
          <cell r="G874">
            <v>84</v>
          </cell>
          <cell r="J874">
            <v>0</v>
          </cell>
          <cell r="K874">
            <v>0</v>
          </cell>
          <cell r="Q874">
            <v>0</v>
          </cell>
          <cell r="AB874">
            <v>0</v>
          </cell>
          <cell r="AG874">
            <v>0</v>
          </cell>
          <cell r="AI874">
            <v>0</v>
          </cell>
        </row>
        <row r="875">
          <cell r="C875">
            <v>172</v>
          </cell>
          <cell r="G875">
            <v>84</v>
          </cell>
          <cell r="J875">
            <v>0</v>
          </cell>
          <cell r="K875">
            <v>0</v>
          </cell>
          <cell r="Q875">
            <v>-30000</v>
          </cell>
          <cell r="AB875">
            <v>-74000</v>
          </cell>
          <cell r="AG875">
            <v>0</v>
          </cell>
          <cell r="AI875">
            <v>0</v>
          </cell>
        </row>
        <row r="876">
          <cell r="C876">
            <v>172</v>
          </cell>
          <cell r="G876">
            <v>84</v>
          </cell>
          <cell r="J876">
            <v>0</v>
          </cell>
          <cell r="K876">
            <v>0</v>
          </cell>
          <cell r="Q876">
            <v>0</v>
          </cell>
          <cell r="AB876">
            <v>0</v>
          </cell>
          <cell r="AG876">
            <v>0</v>
          </cell>
          <cell r="AI876">
            <v>0</v>
          </cell>
        </row>
        <row r="877">
          <cell r="C877">
            <v>172</v>
          </cell>
          <cell r="G877">
            <v>84</v>
          </cell>
          <cell r="J877">
            <v>0</v>
          </cell>
          <cell r="K877">
            <v>0</v>
          </cell>
          <cell r="Q877">
            <v>-30000</v>
          </cell>
          <cell r="AB877">
            <v>-12000</v>
          </cell>
          <cell r="AG877">
            <v>0</v>
          </cell>
          <cell r="AI877">
            <v>-12000</v>
          </cell>
        </row>
        <row r="878">
          <cell r="C878">
            <v>172</v>
          </cell>
          <cell r="G878">
            <v>84</v>
          </cell>
          <cell r="J878">
            <v>0</v>
          </cell>
          <cell r="K878">
            <v>0</v>
          </cell>
          <cell r="Q878">
            <v>-15000</v>
          </cell>
          <cell r="AB878">
            <v>-10000</v>
          </cell>
          <cell r="AG878">
            <v>0</v>
          </cell>
          <cell r="AI878">
            <v>-16000</v>
          </cell>
        </row>
        <row r="879">
          <cell r="C879">
            <v>172</v>
          </cell>
          <cell r="G879">
            <v>84</v>
          </cell>
          <cell r="J879">
            <v>0</v>
          </cell>
          <cell r="K879">
            <v>0</v>
          </cell>
          <cell r="Q879">
            <v>0</v>
          </cell>
          <cell r="AB879">
            <v>0</v>
          </cell>
          <cell r="AG879">
            <v>0</v>
          </cell>
          <cell r="AI879">
            <v>-70000</v>
          </cell>
        </row>
        <row r="880">
          <cell r="C880">
            <v>172</v>
          </cell>
          <cell r="G880">
            <v>84</v>
          </cell>
          <cell r="J880">
            <v>0</v>
          </cell>
          <cell r="K880">
            <v>0</v>
          </cell>
          <cell r="AB880">
            <v>0</v>
          </cell>
          <cell r="AG880">
            <v>0</v>
          </cell>
          <cell r="AI880">
            <v>-107000</v>
          </cell>
        </row>
        <row r="881">
          <cell r="C881">
            <v>172</v>
          </cell>
          <cell r="G881">
            <v>84</v>
          </cell>
          <cell r="J881">
            <v>0</v>
          </cell>
          <cell r="K881">
            <v>0</v>
          </cell>
          <cell r="AB881">
            <v>0</v>
          </cell>
          <cell r="AG881">
            <v>0</v>
          </cell>
          <cell r="AI881">
            <v>-55000</v>
          </cell>
        </row>
        <row r="882">
          <cell r="C882">
            <v>172</v>
          </cell>
          <cell r="G882">
            <v>84</v>
          </cell>
          <cell r="J882">
            <v>0</v>
          </cell>
          <cell r="K882">
            <v>0</v>
          </cell>
          <cell r="Q882">
            <v>0</v>
          </cell>
          <cell r="AB882">
            <v>0</v>
          </cell>
          <cell r="AG882">
            <v>0</v>
          </cell>
          <cell r="AI882">
            <v>0</v>
          </cell>
        </row>
        <row r="883">
          <cell r="C883">
            <v>171</v>
          </cell>
          <cell r="G883">
            <v>84</v>
          </cell>
          <cell r="J883">
            <v>0</v>
          </cell>
          <cell r="K883">
            <v>0</v>
          </cell>
          <cell r="Q883">
            <v>-173480</v>
          </cell>
          <cell r="AB883">
            <v>-163000</v>
          </cell>
          <cell r="AG883">
            <v>1.5</v>
          </cell>
          <cell r="AI883">
            <v>-167000</v>
          </cell>
        </row>
        <row r="884">
          <cell r="C884">
            <v>172</v>
          </cell>
          <cell r="G884">
            <v>84</v>
          </cell>
          <cell r="J884">
            <v>0</v>
          </cell>
          <cell r="K884">
            <v>0</v>
          </cell>
          <cell r="Q884">
            <v>-66000</v>
          </cell>
          <cell r="AB884">
            <v>0</v>
          </cell>
          <cell r="AG884">
            <v>0</v>
          </cell>
          <cell r="AI884">
            <v>-55000</v>
          </cell>
        </row>
        <row r="885">
          <cell r="C885">
            <v>172</v>
          </cell>
          <cell r="G885">
            <v>84</v>
          </cell>
          <cell r="J885">
            <v>0</v>
          </cell>
          <cell r="K885">
            <v>0</v>
          </cell>
          <cell r="Q885">
            <v>0</v>
          </cell>
          <cell r="AB885">
            <v>0</v>
          </cell>
          <cell r="AG885">
            <v>0</v>
          </cell>
          <cell r="AI885">
            <v>0</v>
          </cell>
        </row>
        <row r="886">
          <cell r="C886">
            <v>172</v>
          </cell>
          <cell r="G886">
            <v>84</v>
          </cell>
          <cell r="J886">
            <v>0</v>
          </cell>
          <cell r="K886">
            <v>0</v>
          </cell>
          <cell r="Q886">
            <v>0</v>
          </cell>
          <cell r="AB886">
            <v>0</v>
          </cell>
          <cell r="AG886">
            <v>0</v>
          </cell>
          <cell r="AI886">
            <v>-25000</v>
          </cell>
        </row>
        <row r="887">
          <cell r="C887">
            <v>172</v>
          </cell>
          <cell r="G887">
            <v>84</v>
          </cell>
          <cell r="J887">
            <v>0</v>
          </cell>
          <cell r="K887">
            <v>0</v>
          </cell>
          <cell r="AB887">
            <v>0</v>
          </cell>
          <cell r="AG887">
            <v>0</v>
          </cell>
          <cell r="AI887">
            <v>-7000</v>
          </cell>
        </row>
        <row r="888">
          <cell r="C888">
            <v>172</v>
          </cell>
          <cell r="G888">
            <v>84</v>
          </cell>
          <cell r="J888">
            <v>0</v>
          </cell>
          <cell r="K888">
            <v>0</v>
          </cell>
          <cell r="Q888">
            <v>0</v>
          </cell>
          <cell r="AB888">
            <v>0</v>
          </cell>
          <cell r="AG888">
            <v>0</v>
          </cell>
          <cell r="AI888">
            <v>0</v>
          </cell>
        </row>
        <row r="889">
          <cell r="C889">
            <v>172</v>
          </cell>
          <cell r="G889">
            <v>84</v>
          </cell>
          <cell r="J889">
            <v>0</v>
          </cell>
          <cell r="K889">
            <v>0</v>
          </cell>
          <cell r="Q889">
            <v>-250000</v>
          </cell>
          <cell r="AB889">
            <v>-52000</v>
          </cell>
          <cell r="AG889">
            <v>0</v>
          </cell>
          <cell r="AI889">
            <v>-52000</v>
          </cell>
        </row>
        <row r="890">
          <cell r="C890">
            <v>172</v>
          </cell>
          <cell r="G890">
            <v>84</v>
          </cell>
          <cell r="J890">
            <v>0</v>
          </cell>
          <cell r="K890">
            <v>0</v>
          </cell>
          <cell r="Q890">
            <v>-5000</v>
          </cell>
          <cell r="AB890">
            <v>-29000</v>
          </cell>
          <cell r="AG890">
            <v>0</v>
          </cell>
          <cell r="AI890">
            <v>-29000</v>
          </cell>
        </row>
        <row r="891">
          <cell r="C891">
            <v>172</v>
          </cell>
          <cell r="G891">
            <v>84</v>
          </cell>
          <cell r="J891">
            <v>0</v>
          </cell>
          <cell r="K891">
            <v>0</v>
          </cell>
          <cell r="Q891">
            <v>-40000</v>
          </cell>
          <cell r="AB891">
            <v>-21000</v>
          </cell>
          <cell r="AG891">
            <v>0</v>
          </cell>
          <cell r="AI891">
            <v>-21000</v>
          </cell>
        </row>
        <row r="892">
          <cell r="C892">
            <v>152</v>
          </cell>
          <cell r="G892">
            <v>85</v>
          </cell>
          <cell r="J892">
            <v>0</v>
          </cell>
          <cell r="K892">
            <v>0</v>
          </cell>
          <cell r="Q892">
            <v>-107000</v>
          </cell>
          <cell r="AB892">
            <v>-78000</v>
          </cell>
          <cell r="AG892">
            <v>0</v>
          </cell>
          <cell r="AI892">
            <v>-120000</v>
          </cell>
        </row>
        <row r="893">
          <cell r="C893">
            <v>152</v>
          </cell>
          <cell r="G893">
            <v>85</v>
          </cell>
          <cell r="J893">
            <v>0</v>
          </cell>
          <cell r="K893">
            <v>0</v>
          </cell>
          <cell r="Q893">
            <v>-40000</v>
          </cell>
          <cell r="AB893">
            <v>-34000</v>
          </cell>
          <cell r="AG893">
            <v>0</v>
          </cell>
          <cell r="AI893">
            <v>-60000</v>
          </cell>
        </row>
        <row r="894">
          <cell r="C894">
            <v>151</v>
          </cell>
          <cell r="G894">
            <v>91</v>
          </cell>
          <cell r="J894">
            <v>0</v>
          </cell>
          <cell r="K894">
            <v>0</v>
          </cell>
          <cell r="Q894">
            <v>-191719</v>
          </cell>
          <cell r="AB894">
            <v>-209000</v>
          </cell>
          <cell r="AG894">
            <v>1</v>
          </cell>
          <cell r="AI894">
            <v>-213000</v>
          </cell>
        </row>
        <row r="895">
          <cell r="C895">
            <v>152</v>
          </cell>
          <cell r="G895">
            <v>91</v>
          </cell>
          <cell r="J895">
            <v>0</v>
          </cell>
          <cell r="K895">
            <v>0</v>
          </cell>
          <cell r="Q895">
            <v>0</v>
          </cell>
          <cell r="AB895">
            <v>0</v>
          </cell>
          <cell r="AG895">
            <v>0</v>
          </cell>
          <cell r="AI895">
            <v>0</v>
          </cell>
        </row>
        <row r="896">
          <cell r="C896">
            <v>152</v>
          </cell>
          <cell r="G896">
            <v>91</v>
          </cell>
          <cell r="J896">
            <v>0</v>
          </cell>
          <cell r="K896">
            <v>0</v>
          </cell>
          <cell r="Q896">
            <v>0</v>
          </cell>
          <cell r="AB896">
            <v>0</v>
          </cell>
          <cell r="AG896">
            <v>0</v>
          </cell>
          <cell r="AI896">
            <v>0</v>
          </cell>
        </row>
        <row r="897">
          <cell r="C897">
            <v>152</v>
          </cell>
          <cell r="G897">
            <v>91</v>
          </cell>
          <cell r="J897">
            <v>0</v>
          </cell>
          <cell r="K897">
            <v>0</v>
          </cell>
          <cell r="Q897">
            <v>0</v>
          </cell>
          <cell r="AB897">
            <v>0</v>
          </cell>
          <cell r="AG897">
            <v>0</v>
          </cell>
          <cell r="AI897">
            <v>0</v>
          </cell>
        </row>
        <row r="898">
          <cell r="C898">
            <v>152</v>
          </cell>
          <cell r="G898">
            <v>91</v>
          </cell>
          <cell r="J898">
            <v>0</v>
          </cell>
          <cell r="K898">
            <v>0</v>
          </cell>
          <cell r="Q898">
            <v>0</v>
          </cell>
          <cell r="AB898">
            <v>0</v>
          </cell>
          <cell r="AG898">
            <v>0</v>
          </cell>
          <cell r="AI898">
            <v>0</v>
          </cell>
        </row>
        <row r="899">
          <cell r="C899">
            <v>152</v>
          </cell>
          <cell r="G899">
            <v>91</v>
          </cell>
          <cell r="J899">
            <v>0</v>
          </cell>
          <cell r="K899">
            <v>0</v>
          </cell>
          <cell r="Q899">
            <v>-1500</v>
          </cell>
          <cell r="AB899">
            <v>-2000</v>
          </cell>
          <cell r="AG899">
            <v>0</v>
          </cell>
          <cell r="AI899">
            <v>-2000</v>
          </cell>
        </row>
        <row r="900">
          <cell r="C900">
            <v>152</v>
          </cell>
          <cell r="G900">
            <v>91</v>
          </cell>
          <cell r="J900">
            <v>0</v>
          </cell>
          <cell r="K900">
            <v>0</v>
          </cell>
          <cell r="Q900">
            <v>0</v>
          </cell>
          <cell r="AB900">
            <v>0</v>
          </cell>
          <cell r="AG900">
            <v>0</v>
          </cell>
          <cell r="AI900">
            <v>0</v>
          </cell>
        </row>
        <row r="901">
          <cell r="C901">
            <v>152</v>
          </cell>
          <cell r="G901">
            <v>91</v>
          </cell>
          <cell r="J901">
            <v>0</v>
          </cell>
          <cell r="K901">
            <v>0</v>
          </cell>
          <cell r="Q901">
            <v>0</v>
          </cell>
          <cell r="AB901">
            <v>0</v>
          </cell>
          <cell r="AG901">
            <v>0</v>
          </cell>
          <cell r="AI901">
            <v>0</v>
          </cell>
        </row>
        <row r="902">
          <cell r="C902">
            <v>152</v>
          </cell>
          <cell r="G902">
            <v>91</v>
          </cell>
          <cell r="J902">
            <v>0</v>
          </cell>
          <cell r="K902">
            <v>0</v>
          </cell>
          <cell r="Q902">
            <v>0</v>
          </cell>
          <cell r="AB902">
            <v>0</v>
          </cell>
          <cell r="AG902">
            <v>0</v>
          </cell>
          <cell r="AI902">
            <v>0</v>
          </cell>
        </row>
        <row r="903">
          <cell r="C903">
            <v>152</v>
          </cell>
          <cell r="G903">
            <v>91</v>
          </cell>
          <cell r="J903">
            <v>0</v>
          </cell>
          <cell r="K903">
            <v>0</v>
          </cell>
          <cell r="Q903">
            <v>0</v>
          </cell>
          <cell r="AB903">
            <v>0</v>
          </cell>
          <cell r="AG903">
            <v>0</v>
          </cell>
          <cell r="AI903">
            <v>0</v>
          </cell>
        </row>
        <row r="904">
          <cell r="C904">
            <v>152</v>
          </cell>
          <cell r="G904">
            <v>91</v>
          </cell>
          <cell r="J904">
            <v>0</v>
          </cell>
          <cell r="K904">
            <v>0</v>
          </cell>
          <cell r="Q904">
            <v>0</v>
          </cell>
          <cell r="AB904">
            <v>0</v>
          </cell>
          <cell r="AG904">
            <v>0</v>
          </cell>
          <cell r="AI904">
            <v>0</v>
          </cell>
        </row>
        <row r="905">
          <cell r="C905">
            <v>152</v>
          </cell>
          <cell r="G905">
            <v>91</v>
          </cell>
          <cell r="J905">
            <v>0</v>
          </cell>
          <cell r="K905">
            <v>0</v>
          </cell>
          <cell r="Q905">
            <v>0</v>
          </cell>
          <cell r="AB905">
            <v>0</v>
          </cell>
          <cell r="AG905">
            <v>0</v>
          </cell>
          <cell r="AI905">
            <v>0</v>
          </cell>
        </row>
        <row r="906">
          <cell r="C906">
            <v>151</v>
          </cell>
          <cell r="G906">
            <v>99</v>
          </cell>
          <cell r="J906">
            <v>0</v>
          </cell>
          <cell r="K906">
            <v>0</v>
          </cell>
          <cell r="Q906">
            <v>-4016700</v>
          </cell>
          <cell r="AB906">
            <v>-3941000</v>
          </cell>
          <cell r="AG906">
            <v>24.556118181818178</v>
          </cell>
          <cell r="AI906">
            <v>-3999000</v>
          </cell>
        </row>
        <row r="907">
          <cell r="C907">
            <v>192</v>
          </cell>
          <cell r="G907">
            <v>99</v>
          </cell>
          <cell r="J907">
            <v>0</v>
          </cell>
          <cell r="K907">
            <v>0</v>
          </cell>
          <cell r="Q907">
            <v>-300000</v>
          </cell>
          <cell r="AB907">
            <v>-666000</v>
          </cell>
          <cell r="AG907">
            <v>0</v>
          </cell>
          <cell r="AI907">
            <v>-400000</v>
          </cell>
        </row>
        <row r="908">
          <cell r="C908">
            <v>152</v>
          </cell>
          <cell r="G908">
            <v>99</v>
          </cell>
          <cell r="AB908">
            <v>0</v>
          </cell>
        </row>
        <row r="909">
          <cell r="C909">
            <v>192</v>
          </cell>
          <cell r="G909">
            <v>99</v>
          </cell>
          <cell r="J909">
            <v>0</v>
          </cell>
          <cell r="K909">
            <v>0</v>
          </cell>
          <cell r="Q909">
            <v>-550000</v>
          </cell>
          <cell r="AB909">
            <v>-651000</v>
          </cell>
          <cell r="AG909">
            <v>0</v>
          </cell>
          <cell r="AI909">
            <v>0</v>
          </cell>
        </row>
        <row r="910">
          <cell r="C910">
            <v>196</v>
          </cell>
          <cell r="G910">
            <v>99</v>
          </cell>
          <cell r="J910">
            <v>0</v>
          </cell>
          <cell r="K910">
            <v>0</v>
          </cell>
          <cell r="Q910">
            <v>-5500000</v>
          </cell>
          <cell r="AB910">
            <v>-6000000</v>
          </cell>
          <cell r="AG910">
            <v>0</v>
          </cell>
          <cell r="AI910">
            <v>-6000000</v>
          </cell>
        </row>
        <row r="911">
          <cell r="C911">
            <v>152</v>
          </cell>
          <cell r="G911">
            <v>99</v>
          </cell>
          <cell r="AB911">
            <v>0</v>
          </cell>
        </row>
        <row r="912">
          <cell r="C912">
            <v>198</v>
          </cell>
          <cell r="G912">
            <v>99</v>
          </cell>
          <cell r="J912">
            <v>0</v>
          </cell>
          <cell r="K912">
            <v>0</v>
          </cell>
          <cell r="Q912">
            <v>-1750000</v>
          </cell>
          <cell r="AB912">
            <v>0</v>
          </cell>
          <cell r="AG912">
            <v>0</v>
          </cell>
          <cell r="AI912">
            <v>-1010000</v>
          </cell>
        </row>
        <row r="913">
          <cell r="C913">
            <v>195</v>
          </cell>
          <cell r="G913">
            <v>99</v>
          </cell>
          <cell r="J913">
            <v>0</v>
          </cell>
          <cell r="K913">
            <v>0</v>
          </cell>
          <cell r="Q913">
            <v>0</v>
          </cell>
          <cell r="AB913">
            <v>-65000</v>
          </cell>
          <cell r="AG913">
            <v>0</v>
          </cell>
          <cell r="AI913">
            <v>0</v>
          </cell>
        </row>
        <row r="914">
          <cell r="C914">
            <v>151</v>
          </cell>
          <cell r="G914">
            <v>99</v>
          </cell>
          <cell r="J914">
            <v>0</v>
          </cell>
          <cell r="K914">
            <v>0</v>
          </cell>
          <cell r="Q914">
            <v>0</v>
          </cell>
          <cell r="AB914">
            <v>0</v>
          </cell>
          <cell r="AG914">
            <v>0</v>
          </cell>
          <cell r="AI914">
            <v>0</v>
          </cell>
        </row>
        <row r="915">
          <cell r="C915">
            <v>151</v>
          </cell>
          <cell r="G915">
            <v>99</v>
          </cell>
          <cell r="J915">
            <v>0</v>
          </cell>
          <cell r="K915">
            <v>0</v>
          </cell>
          <cell r="Q915">
            <v>0</v>
          </cell>
          <cell r="AB915">
            <v>0</v>
          </cell>
          <cell r="AG915">
            <v>0</v>
          </cell>
          <cell r="AI915">
            <v>0</v>
          </cell>
        </row>
        <row r="916">
          <cell r="C916">
            <v>151</v>
          </cell>
          <cell r="G916">
            <v>99</v>
          </cell>
          <cell r="J916">
            <v>0</v>
          </cell>
          <cell r="K916">
            <v>0</v>
          </cell>
          <cell r="Q916">
            <v>0</v>
          </cell>
          <cell r="AB916">
            <v>0</v>
          </cell>
          <cell r="AG916">
            <v>0</v>
          </cell>
          <cell r="AI916">
            <v>0</v>
          </cell>
        </row>
        <row r="917">
          <cell r="C917">
            <v>151</v>
          </cell>
          <cell r="G917">
            <v>99</v>
          </cell>
          <cell r="J917">
            <v>0</v>
          </cell>
          <cell r="K917">
            <v>0</v>
          </cell>
          <cell r="Q917">
            <v>0</v>
          </cell>
          <cell r="AB917">
            <v>0</v>
          </cell>
          <cell r="AG917">
            <v>0</v>
          </cell>
          <cell r="AI917">
            <v>0</v>
          </cell>
        </row>
        <row r="918">
          <cell r="C918">
            <v>151</v>
          </cell>
          <cell r="G918">
            <v>99</v>
          </cell>
          <cell r="J918">
            <v>0</v>
          </cell>
          <cell r="K918">
            <v>0</v>
          </cell>
          <cell r="Q918">
            <v>0</v>
          </cell>
          <cell r="AB918">
            <v>0</v>
          </cell>
          <cell r="AG918">
            <v>0</v>
          </cell>
          <cell r="AI918">
            <v>0</v>
          </cell>
        </row>
        <row r="919">
          <cell r="C919">
            <v>198</v>
          </cell>
          <cell r="G919">
            <v>73</v>
          </cell>
          <cell r="AB919">
            <v>0</v>
          </cell>
          <cell r="AI919">
            <v>0</v>
          </cell>
        </row>
        <row r="920">
          <cell r="C920">
            <v>198</v>
          </cell>
          <cell r="G920">
            <v>82</v>
          </cell>
          <cell r="J920">
            <v>0</v>
          </cell>
          <cell r="K920">
            <v>0</v>
          </cell>
          <cell r="AB920">
            <v>0</v>
          </cell>
          <cell r="AG920">
            <v>0</v>
          </cell>
          <cell r="AI920">
            <v>0</v>
          </cell>
        </row>
        <row r="921">
          <cell r="C921">
            <v>198</v>
          </cell>
          <cell r="G921">
            <v>99</v>
          </cell>
          <cell r="AB921">
            <v>0</v>
          </cell>
          <cell r="AG921">
            <v>0</v>
          </cell>
          <cell r="AI921">
            <v>-2000000</v>
          </cell>
        </row>
        <row r="922">
          <cell r="C922">
            <v>198</v>
          </cell>
          <cell r="G922">
            <v>99</v>
          </cell>
          <cell r="AB922">
            <v>0</v>
          </cell>
          <cell r="AG922">
            <v>0</v>
          </cell>
          <cell r="AI922">
            <v>0</v>
          </cell>
        </row>
        <row r="923">
          <cell r="C923">
            <v>151</v>
          </cell>
          <cell r="G923">
            <v>61</v>
          </cell>
          <cell r="AB923">
            <v>0</v>
          </cell>
          <cell r="AG923">
            <v>1</v>
          </cell>
          <cell r="AI923">
            <v>-123000</v>
          </cell>
        </row>
        <row r="924">
          <cell r="C924">
            <v>151</v>
          </cell>
          <cell r="G924">
            <v>61</v>
          </cell>
          <cell r="AG924">
            <v>0</v>
          </cell>
          <cell r="AI924">
            <v>0</v>
          </cell>
        </row>
        <row r="925">
          <cell r="C925">
            <v>152</v>
          </cell>
          <cell r="G925">
            <v>82</v>
          </cell>
          <cell r="AG925">
            <v>0</v>
          </cell>
          <cell r="AI925">
            <v>0</v>
          </cell>
        </row>
        <row r="926">
          <cell r="C926">
            <v>151</v>
          </cell>
          <cell r="G926">
            <v>82</v>
          </cell>
          <cell r="AG926">
            <v>1</v>
          </cell>
          <cell r="AI926">
            <v>-145000</v>
          </cell>
        </row>
        <row r="927">
          <cell r="C927">
            <v>151</v>
          </cell>
          <cell r="G927">
            <v>78</v>
          </cell>
          <cell r="AG927">
            <v>1</v>
          </cell>
          <cell r="AI927">
            <v>-120000</v>
          </cell>
        </row>
        <row r="928">
          <cell r="C928">
            <v>152</v>
          </cell>
          <cell r="G928">
            <v>78</v>
          </cell>
          <cell r="AI928">
            <v>-60000</v>
          </cell>
        </row>
        <row r="929">
          <cell r="C929">
            <v>162</v>
          </cell>
          <cell r="G929">
            <v>81</v>
          </cell>
          <cell r="AI929">
            <v>-150000</v>
          </cell>
        </row>
        <row r="930">
          <cell r="C930">
            <v>148</v>
          </cell>
          <cell r="G930">
            <v>19</v>
          </cell>
          <cell r="AB930">
            <v>0</v>
          </cell>
          <cell r="AG930">
            <v>0</v>
          </cell>
          <cell r="AI930">
            <v>2000000</v>
          </cell>
        </row>
        <row r="932">
          <cell r="Q932">
            <v>0</v>
          </cell>
          <cell r="AB932">
            <v>0</v>
          </cell>
          <cell r="AG932">
            <v>273.52692578787878</v>
          </cell>
          <cell r="AI932">
            <v>-145000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ינדקס תקציב רגיל"/>
      <sheetName val="תוכן"/>
      <sheetName val="פקודת יומן "/>
      <sheetName val="בדיקת שכר "/>
      <sheetName val="ניתוח שכר "/>
      <sheetName val="ריכוז לפי עובדים"/>
      <sheetName val="גיליון1"/>
      <sheetName val="גיליון4"/>
      <sheetName val="רכוז נתוני התקציב"/>
      <sheetName val="טבלה 1"/>
      <sheetName val="טבלה 2 "/>
      <sheetName val="ריכוז לפי פרקים  "/>
      <sheetName val="טבלה 1 להדפסה"/>
      <sheetName val="הסברים לטבלה 1"/>
      <sheetName val="טבלה 4 "/>
      <sheetName val="טבלה5 "/>
      <sheetName val="טבלה 6 - תקצוב קרנות פיתוח"/>
      <sheetName val="נספח א.1"/>
      <sheetName val="נספח א.2"/>
      <sheetName val="נספח א.2 (1)"/>
      <sheetName val="נספח ג'תוכנית גיוס אשראי"/>
      <sheetName val="נספח ד'ערבויות "/>
      <sheetName val="נספח ה' סקר נכסים"/>
      <sheetName val="נספח ז' (1) תאגוד מים"/>
      <sheetName val="נספח ז' (2) מפעל הביוב"/>
      <sheetName val="נספח ז' (3) התחיבו הרשות"/>
      <sheetName val="נספח ט' - הגא כללי ארצי"/>
      <sheetName val="נספח י' פעילות חירום"/>
      <sheetName val="נספח י&quot;א' תאגידים"/>
      <sheetName val="נספח ח חוקי עזר"/>
      <sheetName val="אומדן ארנונה ל 2020"/>
      <sheetName val="השתלמיות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>
        <row r="1">
          <cell r="C1">
            <v>0</v>
          </cell>
          <cell r="G1">
            <v>0</v>
          </cell>
          <cell r="J1">
            <v>0</v>
          </cell>
          <cell r="K1">
            <v>101</v>
          </cell>
          <cell r="AG1">
            <v>0</v>
          </cell>
        </row>
        <row r="2">
          <cell r="C2" t="str">
            <v>ק. סיכום</v>
          </cell>
          <cell r="G2" t="str">
            <v>פרק</v>
          </cell>
          <cell r="J2" t="str">
            <v>טבלה2</v>
          </cell>
          <cell r="K2" t="str">
            <v>אגרות והיטלים</v>
          </cell>
          <cell r="AG2" t="str">
            <v>תקנים 2020</v>
          </cell>
          <cell r="AI2" t="str">
            <v xml:space="preserve">הצעת  תקציב 2020 </v>
          </cell>
        </row>
        <row r="3">
          <cell r="C3">
            <v>111</v>
          </cell>
          <cell r="G3">
            <v>11</v>
          </cell>
          <cell r="J3">
            <v>0</v>
          </cell>
          <cell r="K3">
            <v>0</v>
          </cell>
          <cell r="AG3">
            <v>0</v>
          </cell>
          <cell r="AI3">
            <v>55400000</v>
          </cell>
        </row>
        <row r="4">
          <cell r="C4">
            <v>111</v>
          </cell>
          <cell r="G4">
            <v>11</v>
          </cell>
          <cell r="J4">
            <v>0</v>
          </cell>
          <cell r="K4">
            <v>0</v>
          </cell>
          <cell r="AG4">
            <v>0</v>
          </cell>
          <cell r="AI4">
            <v>1100000</v>
          </cell>
        </row>
        <row r="5">
          <cell r="C5">
            <v>141</v>
          </cell>
          <cell r="G5">
            <v>11</v>
          </cell>
          <cell r="J5">
            <v>0</v>
          </cell>
          <cell r="K5">
            <v>0</v>
          </cell>
          <cell r="AG5">
            <v>0</v>
          </cell>
          <cell r="AI5">
            <v>4700000</v>
          </cell>
        </row>
        <row r="6">
          <cell r="C6">
            <v>115</v>
          </cell>
          <cell r="G6">
            <v>14</v>
          </cell>
          <cell r="J6">
            <v>14</v>
          </cell>
          <cell r="K6">
            <v>0</v>
          </cell>
          <cell r="AG6">
            <v>0</v>
          </cell>
          <cell r="AI6">
            <v>2600000</v>
          </cell>
        </row>
        <row r="7">
          <cell r="C7">
            <v>115</v>
          </cell>
          <cell r="G7">
            <v>16</v>
          </cell>
          <cell r="J7">
            <v>16</v>
          </cell>
          <cell r="K7">
            <v>0</v>
          </cell>
          <cell r="AG7">
            <v>0</v>
          </cell>
          <cell r="AI7">
            <v>350000</v>
          </cell>
        </row>
        <row r="8">
          <cell r="C8">
            <v>115</v>
          </cell>
          <cell r="G8">
            <v>16</v>
          </cell>
          <cell r="J8">
            <v>16</v>
          </cell>
          <cell r="K8">
            <v>0</v>
          </cell>
          <cell r="AG8">
            <v>0</v>
          </cell>
          <cell r="AI8">
            <v>400000</v>
          </cell>
        </row>
        <row r="9">
          <cell r="C9">
            <v>115</v>
          </cell>
          <cell r="G9">
            <v>16</v>
          </cell>
          <cell r="J9">
            <v>16</v>
          </cell>
          <cell r="K9">
            <v>0</v>
          </cell>
          <cell r="AG9">
            <v>0</v>
          </cell>
          <cell r="AI9">
            <v>245000</v>
          </cell>
        </row>
        <row r="10">
          <cell r="C10">
            <v>125</v>
          </cell>
          <cell r="G10">
            <v>19</v>
          </cell>
          <cell r="J10">
            <v>0</v>
          </cell>
          <cell r="K10">
            <v>0</v>
          </cell>
          <cell r="AG10">
            <v>0</v>
          </cell>
          <cell r="AI10">
            <v>2876000</v>
          </cell>
        </row>
        <row r="11">
          <cell r="C11">
            <v>126</v>
          </cell>
          <cell r="G11">
            <v>19</v>
          </cell>
          <cell r="J11">
            <v>0</v>
          </cell>
          <cell r="K11">
            <v>0</v>
          </cell>
          <cell r="AG11">
            <v>0</v>
          </cell>
          <cell r="AI11">
            <v>1498000</v>
          </cell>
        </row>
        <row r="12">
          <cell r="C12">
            <v>126</v>
          </cell>
          <cell r="G12">
            <v>19</v>
          </cell>
          <cell r="J12">
            <v>0</v>
          </cell>
          <cell r="K12">
            <v>0</v>
          </cell>
          <cell r="AG12">
            <v>0</v>
          </cell>
          <cell r="AI12">
            <v>33000</v>
          </cell>
        </row>
        <row r="13">
          <cell r="C13">
            <v>126</v>
          </cell>
          <cell r="G13">
            <v>19</v>
          </cell>
          <cell r="J13">
            <v>0</v>
          </cell>
          <cell r="K13">
            <v>0</v>
          </cell>
          <cell r="AG13">
            <v>0</v>
          </cell>
          <cell r="AI13">
            <v>35000</v>
          </cell>
        </row>
        <row r="14">
          <cell r="C14">
            <v>126</v>
          </cell>
          <cell r="G14">
            <v>19</v>
          </cell>
          <cell r="J14">
            <v>0</v>
          </cell>
          <cell r="K14">
            <v>0</v>
          </cell>
          <cell r="AG14">
            <v>0</v>
          </cell>
          <cell r="AI14">
            <v>0</v>
          </cell>
        </row>
        <row r="15">
          <cell r="C15">
            <v>126</v>
          </cell>
          <cell r="G15">
            <v>19</v>
          </cell>
          <cell r="J15">
            <v>0</v>
          </cell>
          <cell r="K15">
            <v>0</v>
          </cell>
          <cell r="AG15">
            <v>0</v>
          </cell>
          <cell r="AI15">
            <v>0</v>
          </cell>
        </row>
        <row r="16">
          <cell r="C16">
            <v>126</v>
          </cell>
          <cell r="G16">
            <v>19</v>
          </cell>
          <cell r="J16">
            <v>0</v>
          </cell>
          <cell r="K16">
            <v>0</v>
          </cell>
          <cell r="AG16">
            <v>0</v>
          </cell>
          <cell r="AI16">
            <v>0</v>
          </cell>
        </row>
        <row r="17">
          <cell r="C17">
            <v>115</v>
          </cell>
          <cell r="G17">
            <v>21</v>
          </cell>
          <cell r="J17">
            <v>21</v>
          </cell>
          <cell r="K17">
            <v>0</v>
          </cell>
          <cell r="AG17">
            <v>0</v>
          </cell>
          <cell r="AI17">
            <v>800000</v>
          </cell>
        </row>
        <row r="18">
          <cell r="C18">
            <v>115</v>
          </cell>
          <cell r="G18">
            <v>21</v>
          </cell>
          <cell r="J18">
            <v>21</v>
          </cell>
          <cell r="K18">
            <v>0</v>
          </cell>
          <cell r="AG18">
            <v>0</v>
          </cell>
          <cell r="AI18">
            <v>110000</v>
          </cell>
        </row>
        <row r="19">
          <cell r="C19">
            <v>115</v>
          </cell>
          <cell r="G19">
            <v>21</v>
          </cell>
          <cell r="J19">
            <v>21</v>
          </cell>
          <cell r="K19">
            <v>0</v>
          </cell>
          <cell r="AG19">
            <v>0</v>
          </cell>
          <cell r="AI19">
            <v>240000</v>
          </cell>
        </row>
        <row r="20">
          <cell r="C20">
            <v>115</v>
          </cell>
          <cell r="G20">
            <v>21</v>
          </cell>
          <cell r="AG20">
            <v>0</v>
          </cell>
          <cell r="AI20">
            <v>20000</v>
          </cell>
        </row>
        <row r="21">
          <cell r="C21">
            <v>115</v>
          </cell>
          <cell r="G21">
            <v>21</v>
          </cell>
          <cell r="J21">
            <v>21</v>
          </cell>
          <cell r="K21">
            <v>0</v>
          </cell>
          <cell r="AG21">
            <v>0</v>
          </cell>
          <cell r="AI21">
            <v>1750000</v>
          </cell>
        </row>
        <row r="22">
          <cell r="C22">
            <v>115</v>
          </cell>
          <cell r="G22">
            <v>21</v>
          </cell>
          <cell r="J22">
            <v>21</v>
          </cell>
          <cell r="K22">
            <v>0</v>
          </cell>
          <cell r="AG22">
            <v>0</v>
          </cell>
          <cell r="AI22">
            <v>0</v>
          </cell>
        </row>
        <row r="23">
          <cell r="C23">
            <v>115</v>
          </cell>
          <cell r="G23">
            <v>21</v>
          </cell>
          <cell r="J23">
            <v>21</v>
          </cell>
          <cell r="K23">
            <v>0</v>
          </cell>
          <cell r="AG23">
            <v>0</v>
          </cell>
          <cell r="AI23">
            <v>90000</v>
          </cell>
        </row>
        <row r="24">
          <cell r="C24">
            <v>115</v>
          </cell>
          <cell r="G24">
            <v>21</v>
          </cell>
          <cell r="J24">
            <v>21</v>
          </cell>
          <cell r="K24">
            <v>0</v>
          </cell>
          <cell r="AG24">
            <v>0</v>
          </cell>
          <cell r="AI24">
            <v>5000</v>
          </cell>
        </row>
        <row r="25">
          <cell r="C25">
            <v>115</v>
          </cell>
          <cell r="G25">
            <v>21</v>
          </cell>
          <cell r="J25">
            <v>21</v>
          </cell>
          <cell r="K25">
            <v>0</v>
          </cell>
          <cell r="AG25">
            <v>0</v>
          </cell>
          <cell r="AI25">
            <v>100000</v>
          </cell>
        </row>
        <row r="26">
          <cell r="C26">
            <v>115</v>
          </cell>
          <cell r="G26">
            <v>21</v>
          </cell>
          <cell r="J26">
            <v>21</v>
          </cell>
          <cell r="K26">
            <v>0</v>
          </cell>
          <cell r="AG26">
            <v>0</v>
          </cell>
          <cell r="AI26">
            <v>50000</v>
          </cell>
        </row>
        <row r="27">
          <cell r="C27">
            <v>115</v>
          </cell>
          <cell r="G27">
            <v>21</v>
          </cell>
          <cell r="J27">
            <v>21</v>
          </cell>
          <cell r="K27">
            <v>0</v>
          </cell>
          <cell r="AG27">
            <v>0</v>
          </cell>
          <cell r="AI27">
            <v>230000</v>
          </cell>
        </row>
        <row r="28">
          <cell r="C28">
            <v>115</v>
          </cell>
          <cell r="G28">
            <v>21</v>
          </cell>
          <cell r="J28">
            <v>21</v>
          </cell>
          <cell r="K28">
            <v>0</v>
          </cell>
          <cell r="AG28">
            <v>0</v>
          </cell>
          <cell r="AI28">
            <v>120000</v>
          </cell>
        </row>
        <row r="29">
          <cell r="C29">
            <v>123</v>
          </cell>
          <cell r="G29">
            <v>21</v>
          </cell>
          <cell r="J29">
            <v>0</v>
          </cell>
          <cell r="K29">
            <v>0</v>
          </cell>
          <cell r="AG29">
            <v>0</v>
          </cell>
          <cell r="AI29">
            <v>120000</v>
          </cell>
        </row>
        <row r="30">
          <cell r="C30">
            <v>115</v>
          </cell>
          <cell r="G30">
            <v>21</v>
          </cell>
          <cell r="J30">
            <v>21</v>
          </cell>
          <cell r="K30">
            <v>0</v>
          </cell>
          <cell r="AG30">
            <v>0</v>
          </cell>
          <cell r="AI30">
            <v>0</v>
          </cell>
        </row>
        <row r="31">
          <cell r="C31">
            <v>115</v>
          </cell>
          <cell r="G31">
            <v>21</v>
          </cell>
          <cell r="J31">
            <v>21</v>
          </cell>
          <cell r="K31">
            <v>0</v>
          </cell>
          <cell r="AG31">
            <v>0</v>
          </cell>
          <cell r="AI31">
            <v>45000</v>
          </cell>
        </row>
        <row r="32">
          <cell r="C32">
            <v>115</v>
          </cell>
          <cell r="G32">
            <v>22</v>
          </cell>
          <cell r="J32">
            <v>22</v>
          </cell>
          <cell r="K32">
            <v>0</v>
          </cell>
          <cell r="AG32">
            <v>0</v>
          </cell>
          <cell r="AI32">
            <v>10000</v>
          </cell>
        </row>
        <row r="33">
          <cell r="C33">
            <v>123</v>
          </cell>
          <cell r="G33">
            <v>22</v>
          </cell>
          <cell r="J33">
            <v>0</v>
          </cell>
          <cell r="AG33">
            <v>0</v>
          </cell>
          <cell r="AI33">
            <v>900000</v>
          </cell>
        </row>
        <row r="34">
          <cell r="C34">
            <v>115</v>
          </cell>
          <cell r="G34">
            <v>23</v>
          </cell>
          <cell r="J34">
            <v>23</v>
          </cell>
          <cell r="K34">
            <v>0</v>
          </cell>
          <cell r="AG34">
            <v>0</v>
          </cell>
          <cell r="AI34">
            <v>50000</v>
          </cell>
        </row>
        <row r="35">
          <cell r="C35">
            <v>123</v>
          </cell>
          <cell r="G35">
            <v>23</v>
          </cell>
          <cell r="J35">
            <v>0</v>
          </cell>
          <cell r="K35">
            <v>0</v>
          </cell>
          <cell r="AG35">
            <v>0</v>
          </cell>
          <cell r="AI35">
            <v>537000</v>
          </cell>
        </row>
        <row r="36">
          <cell r="C36">
            <v>115</v>
          </cell>
          <cell r="G36">
            <v>23</v>
          </cell>
          <cell r="J36">
            <v>23</v>
          </cell>
          <cell r="K36">
            <v>1</v>
          </cell>
          <cell r="AG36">
            <v>0</v>
          </cell>
          <cell r="AI36">
            <v>1100000</v>
          </cell>
        </row>
        <row r="37">
          <cell r="C37">
            <v>115</v>
          </cell>
          <cell r="G37">
            <v>23</v>
          </cell>
          <cell r="J37">
            <v>23</v>
          </cell>
          <cell r="K37">
            <v>0</v>
          </cell>
          <cell r="AG37">
            <v>0</v>
          </cell>
          <cell r="AI37">
            <v>65000</v>
          </cell>
        </row>
        <row r="38">
          <cell r="C38">
            <v>115</v>
          </cell>
          <cell r="G38">
            <v>23</v>
          </cell>
          <cell r="J38">
            <v>23</v>
          </cell>
          <cell r="K38">
            <v>0</v>
          </cell>
          <cell r="AG38">
            <v>0</v>
          </cell>
          <cell r="AI38">
            <v>100000</v>
          </cell>
        </row>
        <row r="39">
          <cell r="C39">
            <v>115</v>
          </cell>
          <cell r="G39">
            <v>23</v>
          </cell>
          <cell r="J39">
            <v>23</v>
          </cell>
          <cell r="K39">
            <v>0</v>
          </cell>
          <cell r="AG39">
            <v>0</v>
          </cell>
          <cell r="AI39">
            <v>60000</v>
          </cell>
        </row>
        <row r="40">
          <cell r="C40">
            <v>123</v>
          </cell>
          <cell r="G40">
            <v>23</v>
          </cell>
          <cell r="J40">
            <v>0</v>
          </cell>
          <cell r="K40">
            <v>0</v>
          </cell>
          <cell r="AG40">
            <v>0</v>
          </cell>
          <cell r="AI40">
            <v>0</v>
          </cell>
        </row>
        <row r="41">
          <cell r="C41">
            <v>123</v>
          </cell>
          <cell r="G41">
            <v>23</v>
          </cell>
          <cell r="AI41">
            <v>250000</v>
          </cell>
        </row>
        <row r="42">
          <cell r="C42">
            <v>123</v>
          </cell>
          <cell r="G42">
            <v>23</v>
          </cell>
          <cell r="AI42">
            <v>90000</v>
          </cell>
        </row>
        <row r="43">
          <cell r="C43">
            <v>123</v>
          </cell>
          <cell r="G43">
            <v>23</v>
          </cell>
          <cell r="AI43">
            <v>140000</v>
          </cell>
        </row>
        <row r="44">
          <cell r="C44">
            <v>115</v>
          </cell>
          <cell r="G44">
            <v>24</v>
          </cell>
          <cell r="J44">
            <v>24</v>
          </cell>
          <cell r="K44">
            <v>0</v>
          </cell>
          <cell r="AG44">
            <v>0</v>
          </cell>
          <cell r="AI44">
            <v>30000</v>
          </cell>
        </row>
        <row r="45">
          <cell r="C45">
            <v>115</v>
          </cell>
          <cell r="G45">
            <v>25</v>
          </cell>
          <cell r="J45">
            <v>25</v>
          </cell>
          <cell r="K45">
            <v>0</v>
          </cell>
          <cell r="AG45">
            <v>0</v>
          </cell>
          <cell r="AI45">
            <v>0</v>
          </cell>
        </row>
        <row r="46">
          <cell r="C46">
            <v>123</v>
          </cell>
          <cell r="G46">
            <v>26</v>
          </cell>
          <cell r="AG46">
            <v>0</v>
          </cell>
          <cell r="AI46">
            <v>290000</v>
          </cell>
        </row>
        <row r="47">
          <cell r="C47">
            <v>115</v>
          </cell>
          <cell r="G47">
            <v>26</v>
          </cell>
          <cell r="J47">
            <v>26</v>
          </cell>
          <cell r="K47">
            <v>0</v>
          </cell>
          <cell r="AG47">
            <v>0</v>
          </cell>
          <cell r="AI47">
            <v>0</v>
          </cell>
        </row>
        <row r="48">
          <cell r="C48">
            <v>123</v>
          </cell>
          <cell r="G48">
            <v>26</v>
          </cell>
          <cell r="J48">
            <v>0</v>
          </cell>
          <cell r="K48">
            <v>0</v>
          </cell>
          <cell r="AG48">
            <v>0</v>
          </cell>
          <cell r="AI48">
            <v>0</v>
          </cell>
        </row>
        <row r="49">
          <cell r="C49">
            <v>126</v>
          </cell>
          <cell r="G49">
            <v>27</v>
          </cell>
          <cell r="J49">
            <v>0</v>
          </cell>
          <cell r="K49">
            <v>0</v>
          </cell>
          <cell r="AG49">
            <v>0</v>
          </cell>
          <cell r="AI49">
            <v>0</v>
          </cell>
        </row>
        <row r="50">
          <cell r="C50">
            <v>115</v>
          </cell>
          <cell r="G50">
            <v>28</v>
          </cell>
          <cell r="J50">
            <v>28</v>
          </cell>
          <cell r="K50">
            <v>0</v>
          </cell>
          <cell r="AG50">
            <v>0</v>
          </cell>
          <cell r="AI50">
            <v>600000</v>
          </cell>
        </row>
        <row r="51">
          <cell r="C51">
            <v>115</v>
          </cell>
          <cell r="G51">
            <v>29</v>
          </cell>
          <cell r="J51">
            <v>29</v>
          </cell>
          <cell r="K51">
            <v>0</v>
          </cell>
          <cell r="AG51">
            <v>0</v>
          </cell>
          <cell r="AI51">
            <v>0</v>
          </cell>
        </row>
        <row r="52">
          <cell r="C52">
            <v>115</v>
          </cell>
          <cell r="G52">
            <v>29</v>
          </cell>
          <cell r="J52">
            <v>29</v>
          </cell>
          <cell r="K52">
            <v>0</v>
          </cell>
          <cell r="AG52">
            <v>0</v>
          </cell>
          <cell r="AI52">
            <v>1008000</v>
          </cell>
        </row>
        <row r="53">
          <cell r="C53">
            <v>115</v>
          </cell>
          <cell r="G53">
            <v>29</v>
          </cell>
          <cell r="J53">
            <v>29</v>
          </cell>
          <cell r="K53">
            <v>0</v>
          </cell>
          <cell r="AG53">
            <v>0</v>
          </cell>
          <cell r="AI53">
            <v>0</v>
          </cell>
        </row>
        <row r="54">
          <cell r="C54">
            <v>113</v>
          </cell>
          <cell r="G54">
            <v>31</v>
          </cell>
          <cell r="J54">
            <v>31</v>
          </cell>
          <cell r="K54">
            <v>0</v>
          </cell>
          <cell r="AG54">
            <v>0</v>
          </cell>
          <cell r="AI54">
            <v>200000</v>
          </cell>
        </row>
        <row r="55">
          <cell r="C55">
            <v>115</v>
          </cell>
          <cell r="G55">
            <v>31</v>
          </cell>
          <cell r="AI55">
            <v>250000</v>
          </cell>
        </row>
        <row r="56">
          <cell r="C56">
            <v>121</v>
          </cell>
          <cell r="G56">
            <v>31</v>
          </cell>
          <cell r="J56">
            <v>0</v>
          </cell>
          <cell r="K56">
            <v>0</v>
          </cell>
          <cell r="AG56">
            <v>0</v>
          </cell>
          <cell r="AI56">
            <v>300000</v>
          </cell>
        </row>
        <row r="57">
          <cell r="C57">
            <v>121</v>
          </cell>
          <cell r="G57">
            <v>31</v>
          </cell>
          <cell r="J57">
            <v>0</v>
          </cell>
          <cell r="K57">
            <v>0</v>
          </cell>
          <cell r="AG57">
            <v>0</v>
          </cell>
          <cell r="AI57">
            <v>7890000</v>
          </cell>
        </row>
        <row r="58">
          <cell r="C58">
            <v>121</v>
          </cell>
          <cell r="G58">
            <v>31</v>
          </cell>
          <cell r="J58">
            <v>0</v>
          </cell>
          <cell r="K58">
            <v>0</v>
          </cell>
          <cell r="AG58">
            <v>0</v>
          </cell>
          <cell r="AI58">
            <v>37000</v>
          </cell>
        </row>
        <row r="59">
          <cell r="C59">
            <v>113</v>
          </cell>
          <cell r="G59">
            <v>31</v>
          </cell>
          <cell r="J59">
            <v>31</v>
          </cell>
          <cell r="K59">
            <v>0</v>
          </cell>
          <cell r="AG59">
            <v>0</v>
          </cell>
          <cell r="AI59">
            <v>7000</v>
          </cell>
        </row>
        <row r="60">
          <cell r="C60">
            <v>122</v>
          </cell>
          <cell r="G60">
            <v>31</v>
          </cell>
          <cell r="J60">
            <v>0</v>
          </cell>
          <cell r="K60">
            <v>0</v>
          </cell>
          <cell r="AG60">
            <v>0</v>
          </cell>
          <cell r="AI60">
            <v>5000000</v>
          </cell>
        </row>
        <row r="61">
          <cell r="C61">
            <v>123</v>
          </cell>
          <cell r="G61">
            <v>31</v>
          </cell>
          <cell r="J61">
            <v>0</v>
          </cell>
          <cell r="K61">
            <v>0</v>
          </cell>
          <cell r="AG61">
            <v>0</v>
          </cell>
          <cell r="AI61">
            <v>0</v>
          </cell>
        </row>
        <row r="62">
          <cell r="C62">
            <v>113</v>
          </cell>
          <cell r="G62">
            <v>31</v>
          </cell>
          <cell r="J62">
            <v>31</v>
          </cell>
          <cell r="K62">
            <v>0</v>
          </cell>
          <cell r="AG62">
            <v>0</v>
          </cell>
          <cell r="AI62">
            <v>22000</v>
          </cell>
        </row>
        <row r="63">
          <cell r="C63">
            <v>121</v>
          </cell>
          <cell r="G63">
            <v>31</v>
          </cell>
          <cell r="J63">
            <v>0</v>
          </cell>
          <cell r="K63">
            <v>0</v>
          </cell>
          <cell r="AG63">
            <v>0</v>
          </cell>
          <cell r="AI63">
            <v>630000</v>
          </cell>
        </row>
        <row r="64">
          <cell r="C64">
            <v>113</v>
          </cell>
          <cell r="G64">
            <v>31</v>
          </cell>
          <cell r="J64">
            <v>31</v>
          </cell>
          <cell r="AG64">
            <v>0</v>
          </cell>
          <cell r="AI64">
            <v>591000</v>
          </cell>
        </row>
        <row r="65">
          <cell r="C65">
            <v>121</v>
          </cell>
          <cell r="G65">
            <v>31</v>
          </cell>
          <cell r="J65">
            <v>0</v>
          </cell>
          <cell r="AG65">
            <v>0</v>
          </cell>
          <cell r="AI65">
            <v>677000</v>
          </cell>
        </row>
        <row r="66">
          <cell r="C66">
            <v>121</v>
          </cell>
          <cell r="G66">
            <v>31</v>
          </cell>
          <cell r="J66">
            <v>0</v>
          </cell>
          <cell r="K66">
            <v>0</v>
          </cell>
          <cell r="AG66">
            <v>0</v>
          </cell>
          <cell r="AI66">
            <v>0</v>
          </cell>
        </row>
        <row r="67">
          <cell r="C67">
            <v>121</v>
          </cell>
          <cell r="G67">
            <v>31</v>
          </cell>
          <cell r="J67">
            <v>0</v>
          </cell>
          <cell r="AG67">
            <v>0</v>
          </cell>
          <cell r="AI67">
            <v>561000</v>
          </cell>
        </row>
        <row r="68">
          <cell r="C68">
            <v>121</v>
          </cell>
          <cell r="G68">
            <v>31</v>
          </cell>
          <cell r="J68">
            <v>0</v>
          </cell>
          <cell r="AG68">
            <v>0</v>
          </cell>
          <cell r="AI68">
            <v>73000</v>
          </cell>
        </row>
        <row r="69">
          <cell r="C69">
            <v>121</v>
          </cell>
          <cell r="G69">
            <v>31</v>
          </cell>
          <cell r="J69">
            <v>0</v>
          </cell>
          <cell r="AG69">
            <v>0</v>
          </cell>
          <cell r="AI69">
            <v>500000</v>
          </cell>
        </row>
        <row r="70">
          <cell r="C70">
            <v>121</v>
          </cell>
          <cell r="G70">
            <v>31</v>
          </cell>
          <cell r="J70">
            <v>0</v>
          </cell>
          <cell r="AG70">
            <v>0</v>
          </cell>
          <cell r="AI70">
            <v>58000</v>
          </cell>
        </row>
        <row r="71">
          <cell r="C71">
            <v>121</v>
          </cell>
          <cell r="G71">
            <v>31</v>
          </cell>
          <cell r="J71">
            <v>0</v>
          </cell>
          <cell r="AG71">
            <v>0</v>
          </cell>
          <cell r="AI71">
            <v>105000</v>
          </cell>
        </row>
        <row r="72">
          <cell r="C72">
            <v>121</v>
          </cell>
          <cell r="G72">
            <v>31</v>
          </cell>
          <cell r="J72">
            <v>0</v>
          </cell>
          <cell r="AG72">
            <v>0</v>
          </cell>
          <cell r="AI72">
            <v>12000</v>
          </cell>
        </row>
        <row r="73">
          <cell r="C73">
            <v>121</v>
          </cell>
          <cell r="G73">
            <v>31</v>
          </cell>
          <cell r="J73">
            <v>0</v>
          </cell>
          <cell r="AG73">
            <v>0</v>
          </cell>
          <cell r="AI73">
            <v>264000</v>
          </cell>
        </row>
        <row r="74">
          <cell r="C74">
            <v>121</v>
          </cell>
          <cell r="G74">
            <v>31</v>
          </cell>
          <cell r="J74">
            <v>0</v>
          </cell>
          <cell r="AG74">
            <v>0</v>
          </cell>
          <cell r="AI74">
            <v>34000</v>
          </cell>
        </row>
        <row r="75">
          <cell r="C75">
            <v>121</v>
          </cell>
          <cell r="G75">
            <v>31</v>
          </cell>
          <cell r="J75">
            <v>0</v>
          </cell>
          <cell r="AG75">
            <v>0</v>
          </cell>
          <cell r="AI75">
            <v>274000</v>
          </cell>
        </row>
        <row r="76">
          <cell r="C76">
            <v>121</v>
          </cell>
          <cell r="G76">
            <v>31</v>
          </cell>
          <cell r="J76">
            <v>0</v>
          </cell>
          <cell r="AG76">
            <v>0</v>
          </cell>
          <cell r="AI76">
            <v>54000</v>
          </cell>
        </row>
        <row r="77">
          <cell r="C77">
            <v>121</v>
          </cell>
          <cell r="G77">
            <v>31</v>
          </cell>
          <cell r="J77">
            <v>0</v>
          </cell>
          <cell r="AG77">
            <v>0</v>
          </cell>
          <cell r="AI77">
            <v>441000</v>
          </cell>
        </row>
        <row r="78">
          <cell r="C78">
            <v>121</v>
          </cell>
          <cell r="G78">
            <v>31</v>
          </cell>
          <cell r="J78">
            <v>0</v>
          </cell>
          <cell r="AG78">
            <v>0</v>
          </cell>
          <cell r="AI78">
            <v>67000</v>
          </cell>
        </row>
        <row r="79">
          <cell r="C79">
            <v>121</v>
          </cell>
          <cell r="G79">
            <v>31</v>
          </cell>
          <cell r="J79">
            <v>0</v>
          </cell>
          <cell r="AG79">
            <v>0</v>
          </cell>
          <cell r="AI79">
            <v>182000</v>
          </cell>
        </row>
        <row r="80">
          <cell r="C80">
            <v>121</v>
          </cell>
          <cell r="G80">
            <v>31</v>
          </cell>
          <cell r="J80">
            <v>0</v>
          </cell>
          <cell r="AG80">
            <v>0</v>
          </cell>
          <cell r="AI80">
            <v>1752000</v>
          </cell>
        </row>
        <row r="81">
          <cell r="C81">
            <v>113</v>
          </cell>
          <cell r="G81">
            <v>31</v>
          </cell>
          <cell r="J81">
            <v>31</v>
          </cell>
          <cell r="K81">
            <v>0</v>
          </cell>
          <cell r="AG81">
            <v>0</v>
          </cell>
          <cell r="AI81">
            <v>900000</v>
          </cell>
        </row>
        <row r="82">
          <cell r="C82">
            <v>113</v>
          </cell>
          <cell r="G82">
            <v>31</v>
          </cell>
          <cell r="J82">
            <v>31</v>
          </cell>
          <cell r="K82">
            <v>0</v>
          </cell>
          <cell r="AG82">
            <v>0</v>
          </cell>
          <cell r="AI82">
            <v>725000</v>
          </cell>
        </row>
        <row r="83">
          <cell r="C83">
            <v>121</v>
          </cell>
          <cell r="G83">
            <v>31</v>
          </cell>
          <cell r="J83">
            <v>0</v>
          </cell>
          <cell r="K83">
            <v>0</v>
          </cell>
          <cell r="AG83">
            <v>0</v>
          </cell>
          <cell r="AI83">
            <v>1249000</v>
          </cell>
        </row>
        <row r="84">
          <cell r="C84">
            <v>121</v>
          </cell>
          <cell r="G84">
            <v>31</v>
          </cell>
          <cell r="J84">
            <v>0</v>
          </cell>
          <cell r="K84">
            <v>0</v>
          </cell>
          <cell r="AG84">
            <v>0</v>
          </cell>
          <cell r="AI84">
            <v>456000</v>
          </cell>
        </row>
        <row r="85">
          <cell r="C85">
            <v>121</v>
          </cell>
          <cell r="G85">
            <v>31</v>
          </cell>
          <cell r="J85">
            <v>0</v>
          </cell>
          <cell r="K85">
            <v>0</v>
          </cell>
          <cell r="AG85">
            <v>0</v>
          </cell>
          <cell r="AI85">
            <v>155000</v>
          </cell>
        </row>
        <row r="86">
          <cell r="C86">
            <v>121</v>
          </cell>
          <cell r="G86">
            <v>31</v>
          </cell>
          <cell r="J86">
            <v>0</v>
          </cell>
          <cell r="K86">
            <v>0</v>
          </cell>
          <cell r="AG86">
            <v>0</v>
          </cell>
          <cell r="AI86">
            <v>180000</v>
          </cell>
        </row>
        <row r="87">
          <cell r="C87">
            <v>121</v>
          </cell>
          <cell r="G87">
            <v>31</v>
          </cell>
          <cell r="J87">
            <v>0</v>
          </cell>
          <cell r="K87">
            <v>0</v>
          </cell>
          <cell r="AG87">
            <v>0</v>
          </cell>
          <cell r="AI87">
            <v>113000</v>
          </cell>
        </row>
        <row r="88">
          <cell r="C88">
            <v>123</v>
          </cell>
          <cell r="G88">
            <v>31</v>
          </cell>
          <cell r="J88">
            <v>0</v>
          </cell>
          <cell r="K88">
            <v>0</v>
          </cell>
          <cell r="AG88">
            <v>0</v>
          </cell>
          <cell r="AI88">
            <v>145000</v>
          </cell>
        </row>
        <row r="89">
          <cell r="C89">
            <v>113</v>
          </cell>
          <cell r="G89">
            <v>31</v>
          </cell>
          <cell r="J89">
            <v>31</v>
          </cell>
          <cell r="AG89">
            <v>0</v>
          </cell>
          <cell r="AI89">
            <v>59000</v>
          </cell>
        </row>
        <row r="90">
          <cell r="C90">
            <v>121</v>
          </cell>
          <cell r="G90">
            <v>31</v>
          </cell>
          <cell r="J90">
            <v>0</v>
          </cell>
          <cell r="AG90">
            <v>0</v>
          </cell>
          <cell r="AI90">
            <v>300000</v>
          </cell>
        </row>
        <row r="91">
          <cell r="C91">
            <v>113</v>
          </cell>
          <cell r="G91">
            <v>31</v>
          </cell>
          <cell r="J91">
            <v>31</v>
          </cell>
          <cell r="K91">
            <v>0</v>
          </cell>
          <cell r="AG91">
            <v>0</v>
          </cell>
          <cell r="AI91">
            <v>1600000</v>
          </cell>
        </row>
        <row r="92">
          <cell r="C92">
            <v>121</v>
          </cell>
          <cell r="G92">
            <v>31</v>
          </cell>
          <cell r="J92">
            <v>0</v>
          </cell>
          <cell r="K92">
            <v>0</v>
          </cell>
          <cell r="AG92">
            <v>0</v>
          </cell>
          <cell r="AI92">
            <v>28747000</v>
          </cell>
        </row>
        <row r="93">
          <cell r="C93">
            <v>121</v>
          </cell>
          <cell r="G93">
            <v>31</v>
          </cell>
          <cell r="J93">
            <v>0</v>
          </cell>
          <cell r="K93">
            <v>0</v>
          </cell>
          <cell r="AG93">
            <v>0</v>
          </cell>
          <cell r="AI93">
            <v>200000</v>
          </cell>
        </row>
        <row r="94">
          <cell r="C94">
            <v>121</v>
          </cell>
          <cell r="G94">
            <v>31</v>
          </cell>
          <cell r="J94">
            <v>0</v>
          </cell>
          <cell r="K94">
            <v>0</v>
          </cell>
          <cell r="AG94">
            <v>0</v>
          </cell>
          <cell r="AI94">
            <v>150000</v>
          </cell>
        </row>
        <row r="95">
          <cell r="C95">
            <v>123</v>
          </cell>
          <cell r="G95">
            <v>31</v>
          </cell>
          <cell r="J95">
            <v>0</v>
          </cell>
          <cell r="K95">
            <v>0</v>
          </cell>
          <cell r="AG95">
            <v>0</v>
          </cell>
          <cell r="AI95">
            <v>480000</v>
          </cell>
        </row>
        <row r="96">
          <cell r="C96">
            <v>113</v>
          </cell>
          <cell r="G96">
            <v>31</v>
          </cell>
          <cell r="J96">
            <v>31</v>
          </cell>
          <cell r="K96">
            <v>0</v>
          </cell>
          <cell r="AG96">
            <v>0</v>
          </cell>
          <cell r="AI96">
            <v>65000</v>
          </cell>
        </row>
        <row r="97">
          <cell r="C97">
            <v>121</v>
          </cell>
          <cell r="G97">
            <v>31</v>
          </cell>
          <cell r="J97">
            <v>0</v>
          </cell>
          <cell r="K97">
            <v>0</v>
          </cell>
          <cell r="AG97">
            <v>0</v>
          </cell>
          <cell r="AI97">
            <v>1170000</v>
          </cell>
        </row>
        <row r="98">
          <cell r="C98">
            <v>121</v>
          </cell>
          <cell r="G98">
            <v>31</v>
          </cell>
          <cell r="J98">
            <v>0</v>
          </cell>
          <cell r="K98">
            <v>0</v>
          </cell>
          <cell r="AG98">
            <v>0</v>
          </cell>
          <cell r="AI98">
            <v>100000</v>
          </cell>
        </row>
        <row r="99">
          <cell r="C99">
            <v>121</v>
          </cell>
          <cell r="G99">
            <v>31</v>
          </cell>
          <cell r="J99">
            <v>0</v>
          </cell>
          <cell r="K99">
            <v>0</v>
          </cell>
          <cell r="AG99">
            <v>0</v>
          </cell>
          <cell r="AI99">
            <v>116000</v>
          </cell>
        </row>
        <row r="100">
          <cell r="C100">
            <v>121</v>
          </cell>
          <cell r="G100">
            <v>31</v>
          </cell>
          <cell r="J100">
            <v>0</v>
          </cell>
          <cell r="K100">
            <v>0</v>
          </cell>
          <cell r="AG100">
            <v>0</v>
          </cell>
          <cell r="AI100">
            <v>60000</v>
          </cell>
        </row>
        <row r="101">
          <cell r="C101">
            <v>121</v>
          </cell>
          <cell r="G101">
            <v>31</v>
          </cell>
          <cell r="J101">
            <v>0</v>
          </cell>
          <cell r="K101">
            <v>0</v>
          </cell>
          <cell r="AG101">
            <v>0</v>
          </cell>
          <cell r="AI101">
            <v>2245000</v>
          </cell>
        </row>
        <row r="102">
          <cell r="C102">
            <v>121</v>
          </cell>
          <cell r="G102">
            <v>31</v>
          </cell>
          <cell r="J102">
            <v>0</v>
          </cell>
          <cell r="K102">
            <v>0</v>
          </cell>
          <cell r="AG102">
            <v>0</v>
          </cell>
          <cell r="AI102">
            <v>14000</v>
          </cell>
        </row>
        <row r="103">
          <cell r="C103">
            <v>121</v>
          </cell>
          <cell r="G103">
            <v>31</v>
          </cell>
          <cell r="J103">
            <v>0</v>
          </cell>
          <cell r="K103">
            <v>0</v>
          </cell>
          <cell r="AG103">
            <v>0</v>
          </cell>
          <cell r="AI103">
            <v>3483000</v>
          </cell>
        </row>
        <row r="104">
          <cell r="C104">
            <v>113</v>
          </cell>
          <cell r="G104">
            <v>31</v>
          </cell>
          <cell r="J104">
            <v>31</v>
          </cell>
          <cell r="K104">
            <v>0</v>
          </cell>
          <cell r="AG104">
            <v>0</v>
          </cell>
          <cell r="AI104">
            <v>270000</v>
          </cell>
        </row>
        <row r="105">
          <cell r="C105">
            <v>123</v>
          </cell>
          <cell r="G105">
            <v>31</v>
          </cell>
          <cell r="J105">
            <v>0</v>
          </cell>
          <cell r="K105">
            <v>0</v>
          </cell>
          <cell r="AG105">
            <v>0</v>
          </cell>
          <cell r="AI105">
            <v>33000</v>
          </cell>
        </row>
        <row r="106">
          <cell r="C106">
            <v>123</v>
          </cell>
          <cell r="G106">
            <v>32</v>
          </cell>
          <cell r="J106">
            <v>0</v>
          </cell>
          <cell r="K106">
            <v>0</v>
          </cell>
          <cell r="AG106">
            <v>0</v>
          </cell>
          <cell r="AI106">
            <v>90000</v>
          </cell>
        </row>
        <row r="107">
          <cell r="C107">
            <v>115</v>
          </cell>
          <cell r="G107">
            <v>32</v>
          </cell>
          <cell r="J107">
            <v>32</v>
          </cell>
          <cell r="K107">
            <v>0</v>
          </cell>
          <cell r="AG107">
            <v>0</v>
          </cell>
          <cell r="AI107">
            <v>20000</v>
          </cell>
        </row>
        <row r="108">
          <cell r="C108">
            <v>115</v>
          </cell>
          <cell r="G108">
            <v>32</v>
          </cell>
          <cell r="J108">
            <v>32</v>
          </cell>
          <cell r="K108">
            <v>0</v>
          </cell>
          <cell r="AG108">
            <v>0</v>
          </cell>
          <cell r="AI108">
            <v>48000</v>
          </cell>
        </row>
        <row r="109">
          <cell r="C109">
            <v>115</v>
          </cell>
          <cell r="G109">
            <v>32</v>
          </cell>
          <cell r="J109">
            <v>32</v>
          </cell>
          <cell r="K109">
            <v>0</v>
          </cell>
          <cell r="AG109">
            <v>0</v>
          </cell>
          <cell r="AI109">
            <v>50000</v>
          </cell>
        </row>
        <row r="110">
          <cell r="C110">
            <v>115</v>
          </cell>
          <cell r="G110">
            <v>32</v>
          </cell>
          <cell r="J110">
            <v>32</v>
          </cell>
          <cell r="K110">
            <v>0</v>
          </cell>
          <cell r="AG110">
            <v>0</v>
          </cell>
          <cell r="AI110">
            <v>47000</v>
          </cell>
        </row>
        <row r="111">
          <cell r="C111">
            <v>115</v>
          </cell>
          <cell r="G111">
            <v>32</v>
          </cell>
          <cell r="J111">
            <v>32</v>
          </cell>
          <cell r="K111">
            <v>0</v>
          </cell>
          <cell r="AG111">
            <v>0</v>
          </cell>
          <cell r="AI111">
            <v>12000</v>
          </cell>
        </row>
        <row r="112">
          <cell r="C112">
            <v>115</v>
          </cell>
          <cell r="G112">
            <v>32</v>
          </cell>
          <cell r="J112">
            <v>32</v>
          </cell>
          <cell r="K112">
            <v>0</v>
          </cell>
          <cell r="AG112">
            <v>0</v>
          </cell>
          <cell r="AI112">
            <v>0</v>
          </cell>
        </row>
        <row r="113">
          <cell r="C113">
            <v>115</v>
          </cell>
          <cell r="G113">
            <v>32</v>
          </cell>
          <cell r="J113">
            <v>32</v>
          </cell>
          <cell r="K113">
            <v>0</v>
          </cell>
          <cell r="AG113">
            <v>0</v>
          </cell>
          <cell r="AI113">
            <v>10000</v>
          </cell>
        </row>
        <row r="114">
          <cell r="C114">
            <v>115</v>
          </cell>
          <cell r="G114">
            <v>32</v>
          </cell>
          <cell r="J114">
            <v>32</v>
          </cell>
          <cell r="K114">
            <v>0</v>
          </cell>
          <cell r="AG114">
            <v>0</v>
          </cell>
          <cell r="AI114">
            <v>30000</v>
          </cell>
        </row>
        <row r="115">
          <cell r="C115">
            <v>121</v>
          </cell>
          <cell r="G115">
            <v>32</v>
          </cell>
          <cell r="J115">
            <v>0</v>
          </cell>
          <cell r="K115">
            <v>0</v>
          </cell>
          <cell r="AG115">
            <v>0</v>
          </cell>
          <cell r="AI115">
            <v>127000</v>
          </cell>
        </row>
        <row r="116">
          <cell r="C116">
            <v>115</v>
          </cell>
          <cell r="G116">
            <v>32</v>
          </cell>
          <cell r="J116">
            <v>32</v>
          </cell>
          <cell r="K116">
            <v>0</v>
          </cell>
          <cell r="AG116">
            <v>0</v>
          </cell>
          <cell r="AI116">
            <v>80000</v>
          </cell>
        </row>
        <row r="117">
          <cell r="C117">
            <v>115</v>
          </cell>
          <cell r="G117">
            <v>32</v>
          </cell>
          <cell r="J117">
            <v>32</v>
          </cell>
          <cell r="K117">
            <v>0</v>
          </cell>
          <cell r="AG117">
            <v>0</v>
          </cell>
          <cell r="AI117">
            <v>200000</v>
          </cell>
        </row>
        <row r="118">
          <cell r="C118">
            <v>115</v>
          </cell>
          <cell r="G118">
            <v>32</v>
          </cell>
          <cell r="J118">
            <v>32</v>
          </cell>
          <cell r="K118">
            <v>0</v>
          </cell>
          <cell r="AG118">
            <v>0</v>
          </cell>
          <cell r="AI118">
            <v>0</v>
          </cell>
        </row>
        <row r="119">
          <cell r="C119">
            <v>115</v>
          </cell>
          <cell r="G119">
            <v>32</v>
          </cell>
          <cell r="J119">
            <v>32</v>
          </cell>
          <cell r="K119">
            <v>0</v>
          </cell>
          <cell r="AG119">
            <v>0</v>
          </cell>
          <cell r="AI119">
            <v>0</v>
          </cell>
        </row>
        <row r="120">
          <cell r="C120">
            <v>121</v>
          </cell>
          <cell r="G120">
            <v>32</v>
          </cell>
          <cell r="J120">
            <v>0</v>
          </cell>
          <cell r="K120">
            <v>0</v>
          </cell>
          <cell r="AG120">
            <v>0</v>
          </cell>
          <cell r="AI120">
            <v>0</v>
          </cell>
        </row>
        <row r="121">
          <cell r="C121">
            <v>123</v>
          </cell>
          <cell r="G121">
            <v>32</v>
          </cell>
          <cell r="J121">
            <v>0</v>
          </cell>
          <cell r="K121">
            <v>0</v>
          </cell>
          <cell r="AG121">
            <v>0</v>
          </cell>
          <cell r="AI121">
            <v>130000</v>
          </cell>
        </row>
        <row r="122">
          <cell r="C122">
            <v>123</v>
          </cell>
          <cell r="G122">
            <v>32</v>
          </cell>
          <cell r="J122">
            <v>0</v>
          </cell>
          <cell r="K122">
            <v>0</v>
          </cell>
          <cell r="AG122">
            <v>0</v>
          </cell>
          <cell r="AI122">
            <v>0</v>
          </cell>
        </row>
        <row r="123">
          <cell r="C123">
            <v>115</v>
          </cell>
          <cell r="G123">
            <v>32</v>
          </cell>
          <cell r="J123">
            <v>32</v>
          </cell>
          <cell r="AI123">
            <v>20000</v>
          </cell>
        </row>
        <row r="124">
          <cell r="C124">
            <v>115</v>
          </cell>
          <cell r="G124">
            <v>32</v>
          </cell>
          <cell r="J124">
            <v>32</v>
          </cell>
          <cell r="K124">
            <v>0</v>
          </cell>
          <cell r="AG124">
            <v>0</v>
          </cell>
          <cell r="AI124">
            <v>5000</v>
          </cell>
        </row>
        <row r="125">
          <cell r="C125">
            <v>123</v>
          </cell>
          <cell r="G125">
            <v>32</v>
          </cell>
          <cell r="J125">
            <v>0</v>
          </cell>
          <cell r="K125">
            <v>0</v>
          </cell>
          <cell r="AG125">
            <v>0</v>
          </cell>
          <cell r="AI125">
            <v>115000</v>
          </cell>
        </row>
        <row r="126">
          <cell r="C126">
            <v>115</v>
          </cell>
          <cell r="G126">
            <v>32</v>
          </cell>
          <cell r="J126">
            <v>32</v>
          </cell>
          <cell r="K126">
            <v>0</v>
          </cell>
          <cell r="AG126">
            <v>0</v>
          </cell>
          <cell r="AI126">
            <v>400000</v>
          </cell>
        </row>
        <row r="127">
          <cell r="C127">
            <v>115</v>
          </cell>
          <cell r="G127">
            <v>32</v>
          </cell>
          <cell r="J127">
            <v>32</v>
          </cell>
          <cell r="K127">
            <v>0</v>
          </cell>
          <cell r="AG127">
            <v>0</v>
          </cell>
          <cell r="AI127">
            <v>118000</v>
          </cell>
        </row>
        <row r="128">
          <cell r="C128">
            <v>123</v>
          </cell>
          <cell r="G128">
            <v>32</v>
          </cell>
          <cell r="AG128">
            <v>0</v>
          </cell>
          <cell r="AI128">
            <v>200000</v>
          </cell>
        </row>
        <row r="129">
          <cell r="C129">
            <v>115</v>
          </cell>
          <cell r="G129">
            <v>32</v>
          </cell>
          <cell r="J129">
            <v>32</v>
          </cell>
          <cell r="K129">
            <v>0</v>
          </cell>
          <cell r="AG129">
            <v>0</v>
          </cell>
          <cell r="AI129">
            <v>0</v>
          </cell>
        </row>
        <row r="130">
          <cell r="C130">
            <v>115</v>
          </cell>
          <cell r="G130">
            <v>32</v>
          </cell>
          <cell r="J130">
            <v>32</v>
          </cell>
          <cell r="K130">
            <v>0</v>
          </cell>
          <cell r="AG130">
            <v>0</v>
          </cell>
          <cell r="AI130">
            <v>15000</v>
          </cell>
        </row>
        <row r="131">
          <cell r="C131">
            <v>115</v>
          </cell>
          <cell r="G131">
            <v>32</v>
          </cell>
          <cell r="J131">
            <v>32</v>
          </cell>
          <cell r="K131">
            <v>0</v>
          </cell>
          <cell r="AG131">
            <v>0</v>
          </cell>
          <cell r="AI131">
            <v>20000</v>
          </cell>
        </row>
        <row r="132">
          <cell r="C132">
            <v>123</v>
          </cell>
          <cell r="G132">
            <v>32</v>
          </cell>
          <cell r="J132">
            <v>0</v>
          </cell>
          <cell r="K132">
            <v>0</v>
          </cell>
          <cell r="AG132">
            <v>0</v>
          </cell>
          <cell r="AI132">
            <v>116000</v>
          </cell>
        </row>
        <row r="133">
          <cell r="C133">
            <v>115</v>
          </cell>
          <cell r="G133">
            <v>32</v>
          </cell>
          <cell r="J133">
            <v>32</v>
          </cell>
          <cell r="K133">
            <v>0</v>
          </cell>
          <cell r="AG133">
            <v>0</v>
          </cell>
          <cell r="AI133">
            <v>35000</v>
          </cell>
        </row>
        <row r="134">
          <cell r="C134">
            <v>115</v>
          </cell>
          <cell r="G134">
            <v>32</v>
          </cell>
          <cell r="J134">
            <v>32</v>
          </cell>
          <cell r="K134">
            <v>0</v>
          </cell>
          <cell r="AG134">
            <v>0</v>
          </cell>
          <cell r="AI134">
            <v>21000</v>
          </cell>
        </row>
        <row r="135">
          <cell r="C135">
            <v>115</v>
          </cell>
          <cell r="G135">
            <v>32</v>
          </cell>
          <cell r="J135">
            <v>32</v>
          </cell>
          <cell r="K135">
            <v>0</v>
          </cell>
          <cell r="AG135">
            <v>0</v>
          </cell>
          <cell r="AI135">
            <v>635000</v>
          </cell>
        </row>
        <row r="136">
          <cell r="C136">
            <v>115</v>
          </cell>
          <cell r="G136">
            <v>32</v>
          </cell>
          <cell r="J136">
            <v>32</v>
          </cell>
          <cell r="K136">
            <v>0</v>
          </cell>
          <cell r="AG136">
            <v>0</v>
          </cell>
          <cell r="AI136">
            <v>40000</v>
          </cell>
        </row>
        <row r="137">
          <cell r="C137">
            <v>115</v>
          </cell>
          <cell r="G137">
            <v>32</v>
          </cell>
          <cell r="J137">
            <v>32</v>
          </cell>
          <cell r="K137">
            <v>0</v>
          </cell>
          <cell r="AG137">
            <v>0</v>
          </cell>
          <cell r="AI137">
            <v>0</v>
          </cell>
        </row>
        <row r="138">
          <cell r="C138">
            <v>121</v>
          </cell>
          <cell r="G138">
            <v>32</v>
          </cell>
          <cell r="J138">
            <v>0</v>
          </cell>
          <cell r="K138">
            <v>0</v>
          </cell>
          <cell r="AG138">
            <v>0</v>
          </cell>
          <cell r="AI138">
            <v>150000</v>
          </cell>
        </row>
        <row r="139">
          <cell r="C139">
            <v>123</v>
          </cell>
          <cell r="G139">
            <v>32</v>
          </cell>
          <cell r="J139">
            <v>0</v>
          </cell>
          <cell r="K139">
            <v>0</v>
          </cell>
          <cell r="AG139">
            <v>0</v>
          </cell>
          <cell r="AI139">
            <v>0</v>
          </cell>
        </row>
        <row r="140">
          <cell r="C140">
            <v>115</v>
          </cell>
          <cell r="G140">
            <v>32</v>
          </cell>
          <cell r="J140">
            <v>32</v>
          </cell>
          <cell r="K140">
            <v>0</v>
          </cell>
          <cell r="AG140">
            <v>0</v>
          </cell>
          <cell r="AI140">
            <v>800000</v>
          </cell>
        </row>
        <row r="141">
          <cell r="C141">
            <v>115</v>
          </cell>
          <cell r="G141">
            <v>32</v>
          </cell>
          <cell r="J141">
            <v>32</v>
          </cell>
          <cell r="K141">
            <v>0</v>
          </cell>
          <cell r="AG141">
            <v>0</v>
          </cell>
          <cell r="AI141">
            <v>6000</v>
          </cell>
        </row>
        <row r="142">
          <cell r="C142">
            <v>115</v>
          </cell>
          <cell r="G142">
            <v>32</v>
          </cell>
          <cell r="J142">
            <v>32</v>
          </cell>
          <cell r="K142">
            <v>0</v>
          </cell>
          <cell r="AG142">
            <v>0</v>
          </cell>
          <cell r="AI142">
            <v>6000</v>
          </cell>
        </row>
        <row r="143">
          <cell r="C143">
            <v>115</v>
          </cell>
          <cell r="G143">
            <v>32</v>
          </cell>
          <cell r="J143">
            <v>32</v>
          </cell>
          <cell r="K143">
            <v>0</v>
          </cell>
          <cell r="AG143">
            <v>0</v>
          </cell>
          <cell r="AI143">
            <v>15000</v>
          </cell>
        </row>
        <row r="144">
          <cell r="C144">
            <v>115</v>
          </cell>
          <cell r="G144">
            <v>32</v>
          </cell>
          <cell r="J144">
            <v>32</v>
          </cell>
          <cell r="K144">
            <v>0</v>
          </cell>
          <cell r="AG144">
            <v>0</v>
          </cell>
          <cell r="AI144">
            <v>30000</v>
          </cell>
        </row>
        <row r="145">
          <cell r="C145">
            <v>115</v>
          </cell>
          <cell r="G145">
            <v>32</v>
          </cell>
          <cell r="J145">
            <v>32</v>
          </cell>
          <cell r="K145">
            <v>0</v>
          </cell>
          <cell r="AG145">
            <v>0</v>
          </cell>
          <cell r="AI145">
            <v>55000</v>
          </cell>
        </row>
        <row r="146">
          <cell r="C146">
            <v>115</v>
          </cell>
          <cell r="G146">
            <v>32</v>
          </cell>
          <cell r="J146">
            <v>32</v>
          </cell>
          <cell r="K146">
            <v>0</v>
          </cell>
          <cell r="AG146">
            <v>0</v>
          </cell>
          <cell r="AI146">
            <v>20000</v>
          </cell>
        </row>
        <row r="147">
          <cell r="C147">
            <v>115</v>
          </cell>
          <cell r="G147">
            <v>32</v>
          </cell>
          <cell r="J147">
            <v>32</v>
          </cell>
          <cell r="K147">
            <v>0</v>
          </cell>
          <cell r="AG147">
            <v>0</v>
          </cell>
          <cell r="AI147">
            <v>5000</v>
          </cell>
        </row>
        <row r="148">
          <cell r="C148">
            <v>115</v>
          </cell>
          <cell r="G148">
            <v>32</v>
          </cell>
          <cell r="J148">
            <v>32</v>
          </cell>
          <cell r="K148">
            <v>0</v>
          </cell>
          <cell r="AG148">
            <v>0</v>
          </cell>
          <cell r="AI148">
            <v>51000</v>
          </cell>
        </row>
        <row r="149">
          <cell r="C149">
            <v>121</v>
          </cell>
          <cell r="G149">
            <v>32</v>
          </cell>
          <cell r="J149">
            <v>0</v>
          </cell>
          <cell r="K149">
            <v>0</v>
          </cell>
          <cell r="AG149">
            <v>0</v>
          </cell>
          <cell r="AI149">
            <v>80000</v>
          </cell>
        </row>
        <row r="150">
          <cell r="C150">
            <v>115</v>
          </cell>
          <cell r="G150">
            <v>32</v>
          </cell>
          <cell r="J150">
            <v>32</v>
          </cell>
          <cell r="K150">
            <v>0</v>
          </cell>
          <cell r="AG150">
            <v>0</v>
          </cell>
          <cell r="AI150">
            <v>25000</v>
          </cell>
        </row>
        <row r="151">
          <cell r="C151">
            <v>115</v>
          </cell>
          <cell r="G151">
            <v>32</v>
          </cell>
          <cell r="J151">
            <v>32</v>
          </cell>
          <cell r="K151">
            <v>0</v>
          </cell>
          <cell r="AG151">
            <v>0</v>
          </cell>
          <cell r="AI151">
            <v>100000</v>
          </cell>
        </row>
        <row r="152">
          <cell r="C152">
            <v>115</v>
          </cell>
          <cell r="G152">
            <v>32</v>
          </cell>
          <cell r="J152">
            <v>32</v>
          </cell>
          <cell r="K152">
            <v>0</v>
          </cell>
          <cell r="AG152">
            <v>0</v>
          </cell>
          <cell r="AI152">
            <v>0</v>
          </cell>
        </row>
        <row r="153">
          <cell r="C153">
            <v>115</v>
          </cell>
          <cell r="G153">
            <v>32</v>
          </cell>
          <cell r="J153">
            <v>32</v>
          </cell>
          <cell r="K153">
            <v>0</v>
          </cell>
          <cell r="AG153">
            <v>0</v>
          </cell>
          <cell r="AI153">
            <v>72000</v>
          </cell>
        </row>
        <row r="154">
          <cell r="C154">
            <v>123</v>
          </cell>
          <cell r="G154">
            <v>32</v>
          </cell>
          <cell r="J154">
            <v>0</v>
          </cell>
          <cell r="K154">
            <v>0</v>
          </cell>
          <cell r="AG154">
            <v>0</v>
          </cell>
          <cell r="AI154">
            <v>130000</v>
          </cell>
        </row>
        <row r="155">
          <cell r="C155">
            <v>115</v>
          </cell>
          <cell r="G155">
            <v>32</v>
          </cell>
          <cell r="J155">
            <v>32</v>
          </cell>
          <cell r="K155">
            <v>0</v>
          </cell>
          <cell r="AG155">
            <v>0</v>
          </cell>
          <cell r="AI155">
            <v>171000</v>
          </cell>
        </row>
        <row r="156">
          <cell r="C156">
            <v>115</v>
          </cell>
          <cell r="G156">
            <v>32</v>
          </cell>
          <cell r="J156">
            <v>32</v>
          </cell>
          <cell r="K156">
            <v>0</v>
          </cell>
          <cell r="AG156">
            <v>0</v>
          </cell>
          <cell r="AI156">
            <v>59000</v>
          </cell>
        </row>
        <row r="157">
          <cell r="C157">
            <v>123</v>
          </cell>
          <cell r="G157">
            <v>32</v>
          </cell>
          <cell r="J157">
            <v>0</v>
          </cell>
          <cell r="K157">
            <v>0</v>
          </cell>
          <cell r="AG157">
            <v>0</v>
          </cell>
          <cell r="AI157">
            <v>0</v>
          </cell>
        </row>
        <row r="158">
          <cell r="C158">
            <v>115</v>
          </cell>
          <cell r="G158">
            <v>32</v>
          </cell>
          <cell r="J158">
            <v>32</v>
          </cell>
          <cell r="K158">
            <v>0</v>
          </cell>
          <cell r="AG158">
            <v>0</v>
          </cell>
          <cell r="AI158">
            <v>312000</v>
          </cell>
        </row>
        <row r="159">
          <cell r="C159">
            <v>115</v>
          </cell>
          <cell r="G159">
            <v>32</v>
          </cell>
          <cell r="J159">
            <v>32</v>
          </cell>
          <cell r="K159">
            <v>0</v>
          </cell>
          <cell r="AG159">
            <v>0</v>
          </cell>
          <cell r="AI159">
            <v>54000</v>
          </cell>
        </row>
        <row r="160">
          <cell r="C160">
            <v>123</v>
          </cell>
          <cell r="G160">
            <v>32</v>
          </cell>
          <cell r="J160">
            <v>0</v>
          </cell>
          <cell r="K160">
            <v>0</v>
          </cell>
          <cell r="AG160">
            <v>0</v>
          </cell>
          <cell r="AI160">
            <v>0</v>
          </cell>
        </row>
        <row r="161">
          <cell r="C161">
            <v>115</v>
          </cell>
          <cell r="G161">
            <v>32</v>
          </cell>
          <cell r="J161">
            <v>32</v>
          </cell>
          <cell r="K161">
            <v>0</v>
          </cell>
          <cell r="AG161">
            <v>0</v>
          </cell>
          <cell r="AI161">
            <v>266000</v>
          </cell>
        </row>
        <row r="162">
          <cell r="C162">
            <v>115</v>
          </cell>
          <cell r="G162">
            <v>32</v>
          </cell>
          <cell r="J162">
            <v>32</v>
          </cell>
          <cell r="K162">
            <v>0</v>
          </cell>
          <cell r="AG162">
            <v>0</v>
          </cell>
          <cell r="AI162">
            <v>237000</v>
          </cell>
        </row>
        <row r="163">
          <cell r="C163">
            <v>115</v>
          </cell>
          <cell r="G163">
            <v>32</v>
          </cell>
          <cell r="AI163">
            <v>35000</v>
          </cell>
        </row>
        <row r="164">
          <cell r="C164">
            <v>115</v>
          </cell>
          <cell r="G164">
            <v>32</v>
          </cell>
          <cell r="J164">
            <v>32</v>
          </cell>
          <cell r="K164">
            <v>0</v>
          </cell>
          <cell r="AG164">
            <v>0</v>
          </cell>
          <cell r="AI164">
            <v>266000</v>
          </cell>
        </row>
        <row r="165">
          <cell r="C165">
            <v>115</v>
          </cell>
          <cell r="G165">
            <v>32</v>
          </cell>
          <cell r="J165">
            <v>32</v>
          </cell>
          <cell r="K165">
            <v>0</v>
          </cell>
          <cell r="AG165">
            <v>0</v>
          </cell>
          <cell r="AI165">
            <v>127000</v>
          </cell>
        </row>
        <row r="166">
          <cell r="C166">
            <v>123</v>
          </cell>
          <cell r="G166">
            <v>32</v>
          </cell>
          <cell r="J166">
            <v>0</v>
          </cell>
          <cell r="K166">
            <v>0</v>
          </cell>
          <cell r="AG166">
            <v>0</v>
          </cell>
          <cell r="AI166">
            <v>0</v>
          </cell>
        </row>
        <row r="167">
          <cell r="C167">
            <v>115</v>
          </cell>
          <cell r="G167">
            <v>32</v>
          </cell>
          <cell r="J167">
            <v>32</v>
          </cell>
          <cell r="K167">
            <v>0</v>
          </cell>
          <cell r="AG167">
            <v>0</v>
          </cell>
          <cell r="AI167">
            <v>833000</v>
          </cell>
        </row>
        <row r="168">
          <cell r="C168">
            <v>115</v>
          </cell>
          <cell r="G168">
            <v>32</v>
          </cell>
          <cell r="J168">
            <v>32</v>
          </cell>
          <cell r="K168">
            <v>0</v>
          </cell>
          <cell r="AG168">
            <v>0</v>
          </cell>
          <cell r="AI168">
            <v>165000</v>
          </cell>
        </row>
        <row r="169">
          <cell r="C169">
            <v>115</v>
          </cell>
          <cell r="G169">
            <v>32</v>
          </cell>
          <cell r="J169">
            <v>32</v>
          </cell>
          <cell r="K169">
            <v>0</v>
          </cell>
          <cell r="AG169">
            <v>0</v>
          </cell>
          <cell r="AI169">
            <v>569000</v>
          </cell>
        </row>
        <row r="170">
          <cell r="C170">
            <v>115</v>
          </cell>
          <cell r="G170">
            <v>32</v>
          </cell>
          <cell r="J170">
            <v>32</v>
          </cell>
          <cell r="K170">
            <v>0</v>
          </cell>
          <cell r="AG170">
            <v>0</v>
          </cell>
          <cell r="AI170">
            <v>90000</v>
          </cell>
        </row>
        <row r="171">
          <cell r="C171">
            <v>123</v>
          </cell>
          <cell r="G171">
            <v>32</v>
          </cell>
          <cell r="J171">
            <v>0</v>
          </cell>
          <cell r="K171">
            <v>0</v>
          </cell>
          <cell r="AG171">
            <v>0</v>
          </cell>
          <cell r="AI171">
            <v>0</v>
          </cell>
        </row>
        <row r="172">
          <cell r="C172">
            <v>115</v>
          </cell>
          <cell r="G172">
            <v>32</v>
          </cell>
          <cell r="J172">
            <v>32</v>
          </cell>
          <cell r="K172">
            <v>0</v>
          </cell>
          <cell r="AG172">
            <v>0</v>
          </cell>
          <cell r="AI172">
            <v>0</v>
          </cell>
        </row>
        <row r="173">
          <cell r="C173">
            <v>115</v>
          </cell>
          <cell r="G173">
            <v>32</v>
          </cell>
          <cell r="J173">
            <v>32</v>
          </cell>
          <cell r="K173">
            <v>0</v>
          </cell>
          <cell r="AG173">
            <v>0</v>
          </cell>
          <cell r="AI173">
            <v>194000</v>
          </cell>
        </row>
        <row r="174">
          <cell r="C174">
            <v>115</v>
          </cell>
          <cell r="G174">
            <v>32</v>
          </cell>
          <cell r="J174">
            <v>32</v>
          </cell>
          <cell r="K174">
            <v>0</v>
          </cell>
          <cell r="AG174">
            <v>0</v>
          </cell>
          <cell r="AI174">
            <v>133000</v>
          </cell>
        </row>
        <row r="175">
          <cell r="C175">
            <v>115</v>
          </cell>
          <cell r="G175">
            <v>32</v>
          </cell>
          <cell r="J175">
            <v>32</v>
          </cell>
          <cell r="K175">
            <v>0</v>
          </cell>
          <cell r="AG175">
            <v>0</v>
          </cell>
          <cell r="AI175">
            <v>95000</v>
          </cell>
        </row>
        <row r="176">
          <cell r="C176">
            <v>115</v>
          </cell>
          <cell r="G176">
            <v>32</v>
          </cell>
          <cell r="J176">
            <v>32</v>
          </cell>
          <cell r="K176">
            <v>0</v>
          </cell>
          <cell r="AG176">
            <v>0</v>
          </cell>
          <cell r="AI176">
            <v>93000</v>
          </cell>
        </row>
        <row r="177">
          <cell r="C177">
            <v>123</v>
          </cell>
          <cell r="G177">
            <v>32</v>
          </cell>
          <cell r="J177">
            <v>0</v>
          </cell>
          <cell r="K177">
            <v>0</v>
          </cell>
          <cell r="AG177">
            <v>0</v>
          </cell>
          <cell r="AI177">
            <v>0</v>
          </cell>
        </row>
        <row r="178">
          <cell r="C178">
            <v>115</v>
          </cell>
          <cell r="G178">
            <v>32</v>
          </cell>
          <cell r="J178">
            <v>32</v>
          </cell>
          <cell r="K178">
            <v>0</v>
          </cell>
          <cell r="AG178">
            <v>0</v>
          </cell>
          <cell r="AI178">
            <v>0</v>
          </cell>
        </row>
        <row r="179">
          <cell r="C179">
            <v>115</v>
          </cell>
          <cell r="G179">
            <v>32</v>
          </cell>
          <cell r="J179">
            <v>32</v>
          </cell>
          <cell r="K179">
            <v>0</v>
          </cell>
          <cell r="AG179">
            <v>0</v>
          </cell>
          <cell r="AI179">
            <v>0</v>
          </cell>
        </row>
        <row r="180">
          <cell r="C180">
            <v>115</v>
          </cell>
          <cell r="G180">
            <v>32</v>
          </cell>
          <cell r="J180">
            <v>32</v>
          </cell>
          <cell r="K180">
            <v>0</v>
          </cell>
          <cell r="AG180">
            <v>0</v>
          </cell>
          <cell r="AI180">
            <v>0</v>
          </cell>
        </row>
        <row r="181">
          <cell r="C181">
            <v>115</v>
          </cell>
          <cell r="G181">
            <v>32</v>
          </cell>
          <cell r="J181">
            <v>32</v>
          </cell>
          <cell r="K181">
            <v>0</v>
          </cell>
          <cell r="AG181">
            <v>0</v>
          </cell>
          <cell r="AI181">
            <v>100000</v>
          </cell>
        </row>
        <row r="182">
          <cell r="C182">
            <v>123</v>
          </cell>
          <cell r="G182">
            <v>32</v>
          </cell>
          <cell r="J182">
            <v>0</v>
          </cell>
          <cell r="K182">
            <v>0</v>
          </cell>
          <cell r="AG182">
            <v>0</v>
          </cell>
          <cell r="AI182">
            <v>0</v>
          </cell>
        </row>
        <row r="183">
          <cell r="C183">
            <v>115</v>
          </cell>
          <cell r="G183">
            <v>32</v>
          </cell>
          <cell r="J183">
            <v>32</v>
          </cell>
          <cell r="K183">
            <v>0</v>
          </cell>
          <cell r="AG183">
            <v>0</v>
          </cell>
          <cell r="AI183">
            <v>100000</v>
          </cell>
        </row>
        <row r="184">
          <cell r="C184">
            <v>123</v>
          </cell>
          <cell r="G184">
            <v>32</v>
          </cell>
          <cell r="J184">
            <v>0</v>
          </cell>
          <cell r="K184">
            <v>0</v>
          </cell>
          <cell r="AG184">
            <v>0</v>
          </cell>
          <cell r="AI184">
            <v>0</v>
          </cell>
        </row>
        <row r="185">
          <cell r="C185">
            <v>115</v>
          </cell>
          <cell r="G185">
            <v>32</v>
          </cell>
          <cell r="J185">
            <v>32</v>
          </cell>
          <cell r="K185">
            <v>0</v>
          </cell>
          <cell r="AG185">
            <v>0</v>
          </cell>
          <cell r="AI185">
            <v>281000</v>
          </cell>
        </row>
        <row r="186">
          <cell r="C186">
            <v>115</v>
          </cell>
          <cell r="G186">
            <v>32</v>
          </cell>
          <cell r="J186">
            <v>32</v>
          </cell>
          <cell r="K186">
            <v>0</v>
          </cell>
          <cell r="AG186">
            <v>0</v>
          </cell>
          <cell r="AI186">
            <v>0</v>
          </cell>
        </row>
        <row r="187">
          <cell r="C187">
            <v>115</v>
          </cell>
          <cell r="G187">
            <v>32</v>
          </cell>
          <cell r="J187">
            <v>32</v>
          </cell>
          <cell r="K187">
            <v>0</v>
          </cell>
          <cell r="AG187">
            <v>0</v>
          </cell>
          <cell r="AI187">
            <v>50000</v>
          </cell>
        </row>
        <row r="188">
          <cell r="C188">
            <v>115</v>
          </cell>
          <cell r="G188">
            <v>32</v>
          </cell>
          <cell r="J188">
            <v>32</v>
          </cell>
          <cell r="K188">
            <v>0</v>
          </cell>
          <cell r="AG188">
            <v>0</v>
          </cell>
          <cell r="AI188">
            <v>0</v>
          </cell>
        </row>
        <row r="189">
          <cell r="C189">
            <v>115</v>
          </cell>
          <cell r="G189">
            <v>32</v>
          </cell>
          <cell r="J189">
            <v>32</v>
          </cell>
          <cell r="K189">
            <v>0</v>
          </cell>
          <cell r="AG189">
            <v>0</v>
          </cell>
          <cell r="AI189">
            <v>0</v>
          </cell>
        </row>
        <row r="190">
          <cell r="C190">
            <v>115</v>
          </cell>
          <cell r="G190">
            <v>32</v>
          </cell>
          <cell r="J190">
            <v>32</v>
          </cell>
          <cell r="K190">
            <v>0</v>
          </cell>
          <cell r="AG190">
            <v>0</v>
          </cell>
          <cell r="AI190">
            <v>410000</v>
          </cell>
        </row>
        <row r="191">
          <cell r="C191">
            <v>115</v>
          </cell>
          <cell r="G191">
            <v>32</v>
          </cell>
          <cell r="J191">
            <v>32</v>
          </cell>
          <cell r="K191">
            <v>0</v>
          </cell>
          <cell r="AG191">
            <v>0</v>
          </cell>
          <cell r="AI191">
            <v>320000</v>
          </cell>
        </row>
        <row r="192">
          <cell r="C192">
            <v>123</v>
          </cell>
          <cell r="G192">
            <v>32</v>
          </cell>
          <cell r="J192">
            <v>0</v>
          </cell>
          <cell r="K192">
            <v>0</v>
          </cell>
          <cell r="AG192">
            <v>0</v>
          </cell>
          <cell r="AI192">
            <v>0</v>
          </cell>
        </row>
        <row r="193">
          <cell r="C193">
            <v>115</v>
          </cell>
          <cell r="G193">
            <v>32</v>
          </cell>
          <cell r="J193">
            <v>32</v>
          </cell>
          <cell r="K193">
            <v>0</v>
          </cell>
          <cell r="AG193">
            <v>0</v>
          </cell>
          <cell r="AI193">
            <v>85000</v>
          </cell>
        </row>
        <row r="194">
          <cell r="C194">
            <v>121</v>
          </cell>
          <cell r="G194">
            <v>32</v>
          </cell>
          <cell r="J194">
            <v>0</v>
          </cell>
          <cell r="K194">
            <v>0</v>
          </cell>
          <cell r="AG194">
            <v>0</v>
          </cell>
          <cell r="AI194">
            <v>130000</v>
          </cell>
        </row>
        <row r="195">
          <cell r="C195">
            <v>115</v>
          </cell>
          <cell r="G195">
            <v>33</v>
          </cell>
          <cell r="J195">
            <v>33</v>
          </cell>
          <cell r="K195">
            <v>0</v>
          </cell>
          <cell r="AG195">
            <v>0</v>
          </cell>
          <cell r="AI195">
            <v>2850000</v>
          </cell>
        </row>
        <row r="196">
          <cell r="C196">
            <v>114</v>
          </cell>
          <cell r="G196">
            <v>34</v>
          </cell>
          <cell r="J196">
            <v>34</v>
          </cell>
          <cell r="K196">
            <v>0</v>
          </cell>
          <cell r="AG196">
            <v>0</v>
          </cell>
          <cell r="AI196">
            <v>7000</v>
          </cell>
        </row>
        <row r="197">
          <cell r="C197">
            <v>114</v>
          </cell>
          <cell r="G197">
            <v>34</v>
          </cell>
          <cell r="J197">
            <v>34</v>
          </cell>
          <cell r="K197">
            <v>0</v>
          </cell>
          <cell r="AG197">
            <v>0</v>
          </cell>
          <cell r="AI197">
            <v>90000</v>
          </cell>
        </row>
        <row r="198">
          <cell r="C198">
            <v>122</v>
          </cell>
          <cell r="G198">
            <v>34</v>
          </cell>
          <cell r="J198">
            <v>0</v>
          </cell>
          <cell r="K198">
            <v>0</v>
          </cell>
          <cell r="AG198">
            <v>0</v>
          </cell>
          <cell r="AI198">
            <v>1617000</v>
          </cell>
        </row>
        <row r="199">
          <cell r="C199">
            <v>122</v>
          </cell>
          <cell r="G199">
            <v>34</v>
          </cell>
          <cell r="J199">
            <v>0</v>
          </cell>
          <cell r="K199">
            <v>0</v>
          </cell>
          <cell r="AG199">
            <v>0</v>
          </cell>
          <cell r="AI199">
            <v>0</v>
          </cell>
        </row>
        <row r="200">
          <cell r="C200">
            <v>122</v>
          </cell>
          <cell r="G200">
            <v>34</v>
          </cell>
          <cell r="J200">
            <v>0</v>
          </cell>
          <cell r="K200">
            <v>0</v>
          </cell>
          <cell r="AG200">
            <v>0</v>
          </cell>
          <cell r="AI200">
            <v>0</v>
          </cell>
        </row>
        <row r="201">
          <cell r="C201">
            <v>122</v>
          </cell>
          <cell r="G201">
            <v>34</v>
          </cell>
          <cell r="J201">
            <v>0</v>
          </cell>
          <cell r="K201">
            <v>0</v>
          </cell>
          <cell r="AG201">
            <v>0</v>
          </cell>
          <cell r="AI201">
            <v>73000</v>
          </cell>
        </row>
        <row r="202">
          <cell r="C202">
            <v>122</v>
          </cell>
          <cell r="G202">
            <v>34</v>
          </cell>
          <cell r="J202">
            <v>0</v>
          </cell>
          <cell r="K202">
            <v>0</v>
          </cell>
          <cell r="AG202">
            <v>0</v>
          </cell>
          <cell r="AI202">
            <v>0</v>
          </cell>
        </row>
        <row r="203">
          <cell r="C203">
            <v>122</v>
          </cell>
          <cell r="G203">
            <v>34</v>
          </cell>
          <cell r="J203">
            <v>0</v>
          </cell>
          <cell r="AG203">
            <v>0</v>
          </cell>
          <cell r="AI203">
            <v>5000</v>
          </cell>
        </row>
        <row r="204">
          <cell r="C204">
            <v>122</v>
          </cell>
          <cell r="G204">
            <v>34</v>
          </cell>
          <cell r="J204">
            <v>0</v>
          </cell>
          <cell r="K204">
            <v>0</v>
          </cell>
          <cell r="AG204">
            <v>0</v>
          </cell>
          <cell r="AI204">
            <v>27000</v>
          </cell>
        </row>
        <row r="205">
          <cell r="C205">
            <v>122</v>
          </cell>
          <cell r="G205">
            <v>34</v>
          </cell>
          <cell r="J205">
            <v>0</v>
          </cell>
          <cell r="K205">
            <v>0</v>
          </cell>
          <cell r="AG205">
            <v>0</v>
          </cell>
          <cell r="AI205">
            <v>26000</v>
          </cell>
        </row>
        <row r="206">
          <cell r="C206">
            <v>122</v>
          </cell>
          <cell r="G206">
            <v>34</v>
          </cell>
          <cell r="J206">
            <v>0</v>
          </cell>
          <cell r="K206">
            <v>0</v>
          </cell>
          <cell r="AG206">
            <v>0</v>
          </cell>
          <cell r="AI206">
            <v>1000</v>
          </cell>
        </row>
        <row r="207">
          <cell r="C207">
            <v>122</v>
          </cell>
          <cell r="G207">
            <v>34</v>
          </cell>
          <cell r="J207">
            <v>0</v>
          </cell>
          <cell r="K207">
            <v>0</v>
          </cell>
          <cell r="AG207">
            <v>0</v>
          </cell>
          <cell r="AI207">
            <v>0</v>
          </cell>
        </row>
        <row r="208">
          <cell r="C208">
            <v>114</v>
          </cell>
          <cell r="G208">
            <v>34</v>
          </cell>
          <cell r="J208">
            <v>34</v>
          </cell>
          <cell r="K208">
            <v>0</v>
          </cell>
          <cell r="AG208">
            <v>0</v>
          </cell>
          <cell r="AI208">
            <v>35000</v>
          </cell>
        </row>
        <row r="209">
          <cell r="C209">
            <v>122</v>
          </cell>
          <cell r="G209">
            <v>34</v>
          </cell>
          <cell r="J209">
            <v>0</v>
          </cell>
          <cell r="K209">
            <v>0</v>
          </cell>
          <cell r="AG209">
            <v>0</v>
          </cell>
          <cell r="AI209">
            <v>230000</v>
          </cell>
        </row>
        <row r="210">
          <cell r="C210">
            <v>122</v>
          </cell>
          <cell r="G210">
            <v>34</v>
          </cell>
          <cell r="J210">
            <v>0</v>
          </cell>
          <cell r="K210">
            <v>0</v>
          </cell>
          <cell r="AG210">
            <v>0</v>
          </cell>
          <cell r="AI210">
            <v>2000</v>
          </cell>
        </row>
        <row r="211">
          <cell r="C211">
            <v>122</v>
          </cell>
          <cell r="G211">
            <v>34</v>
          </cell>
          <cell r="J211">
            <v>0</v>
          </cell>
          <cell r="K211">
            <v>0</v>
          </cell>
          <cell r="AG211">
            <v>0</v>
          </cell>
          <cell r="AI211">
            <v>4000</v>
          </cell>
        </row>
        <row r="212">
          <cell r="C212">
            <v>122</v>
          </cell>
          <cell r="G212">
            <v>34</v>
          </cell>
          <cell r="J212">
            <v>0</v>
          </cell>
          <cell r="K212">
            <v>0</v>
          </cell>
          <cell r="AG212">
            <v>0</v>
          </cell>
          <cell r="AI212">
            <v>67000</v>
          </cell>
        </row>
        <row r="213">
          <cell r="C213">
            <v>122</v>
          </cell>
          <cell r="G213">
            <v>34</v>
          </cell>
          <cell r="J213">
            <v>0</v>
          </cell>
          <cell r="AG213">
            <v>0</v>
          </cell>
          <cell r="AI213">
            <v>5000</v>
          </cell>
        </row>
        <row r="214">
          <cell r="C214">
            <v>122</v>
          </cell>
          <cell r="G214">
            <v>34</v>
          </cell>
          <cell r="J214">
            <v>0</v>
          </cell>
          <cell r="K214">
            <v>0</v>
          </cell>
          <cell r="AG214">
            <v>0</v>
          </cell>
          <cell r="AI214">
            <v>122000</v>
          </cell>
        </row>
        <row r="215">
          <cell r="C215">
            <v>122</v>
          </cell>
          <cell r="G215">
            <v>34</v>
          </cell>
          <cell r="J215">
            <v>0</v>
          </cell>
          <cell r="K215">
            <v>0</v>
          </cell>
          <cell r="AG215">
            <v>0</v>
          </cell>
          <cell r="AI215">
            <v>540000</v>
          </cell>
        </row>
        <row r="216">
          <cell r="C216">
            <v>122</v>
          </cell>
          <cell r="G216">
            <v>34</v>
          </cell>
          <cell r="K216">
            <v>0</v>
          </cell>
          <cell r="AG216">
            <v>0</v>
          </cell>
          <cell r="AI216">
            <v>127000</v>
          </cell>
        </row>
        <row r="217">
          <cell r="C217">
            <v>122</v>
          </cell>
          <cell r="G217">
            <v>34</v>
          </cell>
          <cell r="J217">
            <v>0</v>
          </cell>
          <cell r="K217">
            <v>0</v>
          </cell>
          <cell r="AG217">
            <v>0</v>
          </cell>
          <cell r="AI217">
            <v>73000</v>
          </cell>
        </row>
        <row r="218">
          <cell r="C218">
            <v>122</v>
          </cell>
          <cell r="G218">
            <v>34</v>
          </cell>
          <cell r="J218">
            <v>0</v>
          </cell>
          <cell r="K218">
            <v>0</v>
          </cell>
          <cell r="AG218">
            <v>0</v>
          </cell>
          <cell r="AI218">
            <v>180000</v>
          </cell>
        </row>
        <row r="219">
          <cell r="C219">
            <v>122</v>
          </cell>
          <cell r="G219">
            <v>34</v>
          </cell>
          <cell r="J219">
            <v>0</v>
          </cell>
          <cell r="K219">
            <v>0</v>
          </cell>
          <cell r="AG219">
            <v>0</v>
          </cell>
          <cell r="AI219">
            <v>0</v>
          </cell>
        </row>
        <row r="220">
          <cell r="C220">
            <v>122</v>
          </cell>
          <cell r="G220">
            <v>34</v>
          </cell>
          <cell r="J220">
            <v>0</v>
          </cell>
          <cell r="K220">
            <v>0</v>
          </cell>
          <cell r="AG220">
            <v>0</v>
          </cell>
          <cell r="AI220">
            <v>55000</v>
          </cell>
        </row>
        <row r="221">
          <cell r="C221">
            <v>122</v>
          </cell>
          <cell r="G221">
            <v>34</v>
          </cell>
          <cell r="J221">
            <v>0</v>
          </cell>
          <cell r="K221">
            <v>0</v>
          </cell>
          <cell r="AG221">
            <v>0</v>
          </cell>
          <cell r="AI221">
            <v>10000</v>
          </cell>
        </row>
        <row r="222">
          <cell r="C222">
            <v>122</v>
          </cell>
          <cell r="G222">
            <v>34</v>
          </cell>
          <cell r="J222">
            <v>0</v>
          </cell>
          <cell r="K222">
            <v>0</v>
          </cell>
          <cell r="AG222">
            <v>0</v>
          </cell>
          <cell r="AI222">
            <v>50000</v>
          </cell>
        </row>
        <row r="223">
          <cell r="C223">
            <v>122</v>
          </cell>
          <cell r="G223">
            <v>34</v>
          </cell>
          <cell r="J223">
            <v>0</v>
          </cell>
          <cell r="AG223">
            <v>0</v>
          </cell>
          <cell r="AI223">
            <v>88000</v>
          </cell>
        </row>
        <row r="224">
          <cell r="C224">
            <v>122</v>
          </cell>
          <cell r="G224">
            <v>34</v>
          </cell>
          <cell r="J224">
            <v>0</v>
          </cell>
          <cell r="AG224">
            <v>0</v>
          </cell>
          <cell r="AI224">
            <v>20000</v>
          </cell>
        </row>
        <row r="225">
          <cell r="C225">
            <v>122</v>
          </cell>
          <cell r="G225">
            <v>34</v>
          </cell>
          <cell r="J225">
            <v>0</v>
          </cell>
          <cell r="AG225">
            <v>0</v>
          </cell>
          <cell r="AI225">
            <v>59000</v>
          </cell>
        </row>
        <row r="226">
          <cell r="C226">
            <v>122</v>
          </cell>
          <cell r="G226">
            <v>34</v>
          </cell>
          <cell r="J226">
            <v>0</v>
          </cell>
          <cell r="AG226">
            <v>0</v>
          </cell>
          <cell r="AI226">
            <v>70000</v>
          </cell>
        </row>
        <row r="227">
          <cell r="C227">
            <v>122</v>
          </cell>
          <cell r="G227">
            <v>34</v>
          </cell>
          <cell r="J227">
            <v>0</v>
          </cell>
          <cell r="AG227">
            <v>0</v>
          </cell>
          <cell r="AI227">
            <v>31000</v>
          </cell>
        </row>
        <row r="228">
          <cell r="C228">
            <v>123</v>
          </cell>
          <cell r="G228">
            <v>34</v>
          </cell>
          <cell r="J228">
            <v>0</v>
          </cell>
          <cell r="K228">
            <v>0</v>
          </cell>
          <cell r="AG228">
            <v>0</v>
          </cell>
          <cell r="AI228">
            <v>0</v>
          </cell>
        </row>
        <row r="229">
          <cell r="C229">
            <v>114</v>
          </cell>
          <cell r="G229">
            <v>34</v>
          </cell>
          <cell r="J229">
            <v>34</v>
          </cell>
          <cell r="K229">
            <v>0</v>
          </cell>
          <cell r="AG229">
            <v>0</v>
          </cell>
          <cell r="AI229">
            <v>17000</v>
          </cell>
        </row>
        <row r="230">
          <cell r="C230">
            <v>114</v>
          </cell>
          <cell r="G230">
            <v>34</v>
          </cell>
          <cell r="J230">
            <v>34</v>
          </cell>
          <cell r="K230">
            <v>0</v>
          </cell>
          <cell r="AG230">
            <v>0</v>
          </cell>
          <cell r="AI230">
            <v>230000</v>
          </cell>
        </row>
        <row r="231">
          <cell r="C231">
            <v>122</v>
          </cell>
          <cell r="G231">
            <v>34</v>
          </cell>
          <cell r="J231">
            <v>0</v>
          </cell>
          <cell r="K231">
            <v>0</v>
          </cell>
          <cell r="AG231">
            <v>0</v>
          </cell>
          <cell r="AI231">
            <v>318000</v>
          </cell>
        </row>
        <row r="232">
          <cell r="C232">
            <v>114</v>
          </cell>
          <cell r="G232">
            <v>34</v>
          </cell>
          <cell r="J232">
            <v>34</v>
          </cell>
          <cell r="K232">
            <v>0</v>
          </cell>
          <cell r="AG232">
            <v>0</v>
          </cell>
          <cell r="AI232">
            <v>55000</v>
          </cell>
        </row>
        <row r="233">
          <cell r="C233">
            <v>122</v>
          </cell>
          <cell r="G233">
            <v>34</v>
          </cell>
          <cell r="J233">
            <v>0</v>
          </cell>
          <cell r="K233">
            <v>0</v>
          </cell>
          <cell r="AG233">
            <v>0</v>
          </cell>
          <cell r="AI233">
            <v>1540000</v>
          </cell>
        </row>
        <row r="234">
          <cell r="C234">
            <v>122</v>
          </cell>
          <cell r="G234">
            <v>34</v>
          </cell>
          <cell r="J234">
            <v>0</v>
          </cell>
          <cell r="K234">
            <v>0</v>
          </cell>
          <cell r="AG234">
            <v>0</v>
          </cell>
          <cell r="AI234">
            <v>361000</v>
          </cell>
        </row>
        <row r="235">
          <cell r="C235">
            <v>114</v>
          </cell>
          <cell r="G235">
            <v>34</v>
          </cell>
          <cell r="J235">
            <v>34</v>
          </cell>
          <cell r="K235">
            <v>0</v>
          </cell>
          <cell r="AG235">
            <v>0</v>
          </cell>
          <cell r="AI235">
            <v>3000</v>
          </cell>
        </row>
        <row r="236">
          <cell r="C236">
            <v>122</v>
          </cell>
          <cell r="G236">
            <v>34</v>
          </cell>
          <cell r="J236">
            <v>0</v>
          </cell>
          <cell r="K236">
            <v>0</v>
          </cell>
          <cell r="AG236">
            <v>0</v>
          </cell>
          <cell r="AI236">
            <v>1870000</v>
          </cell>
        </row>
        <row r="237">
          <cell r="C237">
            <v>122</v>
          </cell>
          <cell r="G237">
            <v>34</v>
          </cell>
          <cell r="J237">
            <v>0</v>
          </cell>
          <cell r="K237">
            <v>0</v>
          </cell>
          <cell r="AG237">
            <v>0</v>
          </cell>
          <cell r="AI237">
            <v>36000</v>
          </cell>
        </row>
        <row r="238">
          <cell r="C238">
            <v>122</v>
          </cell>
          <cell r="G238">
            <v>34</v>
          </cell>
          <cell r="J238">
            <v>0</v>
          </cell>
          <cell r="K238">
            <v>0</v>
          </cell>
          <cell r="AG238">
            <v>0</v>
          </cell>
          <cell r="AI238">
            <v>3000</v>
          </cell>
        </row>
        <row r="239">
          <cell r="C239">
            <v>122</v>
          </cell>
          <cell r="G239">
            <v>34</v>
          </cell>
          <cell r="J239">
            <v>0</v>
          </cell>
          <cell r="K239">
            <v>0</v>
          </cell>
          <cell r="AG239">
            <v>0</v>
          </cell>
          <cell r="AI239">
            <v>22000</v>
          </cell>
        </row>
        <row r="240">
          <cell r="C240">
            <v>122</v>
          </cell>
          <cell r="G240">
            <v>34</v>
          </cell>
          <cell r="J240">
            <v>0</v>
          </cell>
          <cell r="K240">
            <v>0</v>
          </cell>
          <cell r="AG240">
            <v>0</v>
          </cell>
          <cell r="AI240">
            <v>23000</v>
          </cell>
        </row>
        <row r="241">
          <cell r="C241">
            <v>122</v>
          </cell>
          <cell r="G241">
            <v>34</v>
          </cell>
          <cell r="J241">
            <v>0</v>
          </cell>
          <cell r="AG241">
            <v>0</v>
          </cell>
          <cell r="AI241">
            <v>7000</v>
          </cell>
        </row>
        <row r="242">
          <cell r="C242">
            <v>122</v>
          </cell>
          <cell r="G242">
            <v>34</v>
          </cell>
          <cell r="J242">
            <v>0</v>
          </cell>
          <cell r="K242">
            <v>0</v>
          </cell>
          <cell r="AG242">
            <v>0</v>
          </cell>
          <cell r="AI242">
            <v>193000</v>
          </cell>
        </row>
        <row r="243">
          <cell r="C243">
            <v>122</v>
          </cell>
          <cell r="G243">
            <v>34</v>
          </cell>
          <cell r="J243">
            <v>0</v>
          </cell>
          <cell r="K243">
            <v>0</v>
          </cell>
          <cell r="AG243">
            <v>0</v>
          </cell>
          <cell r="AI243">
            <v>105000</v>
          </cell>
        </row>
        <row r="244">
          <cell r="C244">
            <v>122</v>
          </cell>
          <cell r="G244">
            <v>34</v>
          </cell>
          <cell r="J244">
            <v>0</v>
          </cell>
          <cell r="K244">
            <v>0</v>
          </cell>
          <cell r="AG244">
            <v>0</v>
          </cell>
          <cell r="AI244">
            <v>4000</v>
          </cell>
        </row>
        <row r="245">
          <cell r="C245">
            <v>122</v>
          </cell>
          <cell r="G245">
            <v>34</v>
          </cell>
          <cell r="J245">
            <v>0</v>
          </cell>
          <cell r="K245">
            <v>0</v>
          </cell>
          <cell r="AG245">
            <v>0</v>
          </cell>
          <cell r="AI245">
            <v>1000</v>
          </cell>
        </row>
        <row r="246">
          <cell r="C246">
            <v>122</v>
          </cell>
          <cell r="G246">
            <v>34</v>
          </cell>
          <cell r="J246">
            <v>0</v>
          </cell>
          <cell r="K246">
            <v>0</v>
          </cell>
          <cell r="AG246">
            <v>0</v>
          </cell>
          <cell r="AI246">
            <v>70000</v>
          </cell>
        </row>
        <row r="247">
          <cell r="C247">
            <v>114</v>
          </cell>
          <cell r="G247">
            <v>34</v>
          </cell>
          <cell r="J247">
            <v>34</v>
          </cell>
          <cell r="K247">
            <v>0</v>
          </cell>
          <cell r="AG247">
            <v>0</v>
          </cell>
          <cell r="AI247">
            <v>20000</v>
          </cell>
        </row>
        <row r="248">
          <cell r="C248">
            <v>122</v>
          </cell>
          <cell r="G248">
            <v>34</v>
          </cell>
          <cell r="J248">
            <v>0</v>
          </cell>
          <cell r="K248">
            <v>0</v>
          </cell>
          <cell r="AG248">
            <v>0</v>
          </cell>
          <cell r="AI248">
            <v>7000</v>
          </cell>
        </row>
        <row r="249">
          <cell r="C249">
            <v>122</v>
          </cell>
          <cell r="G249">
            <v>34</v>
          </cell>
          <cell r="J249">
            <v>0</v>
          </cell>
          <cell r="K249">
            <v>0</v>
          </cell>
          <cell r="AG249">
            <v>0</v>
          </cell>
          <cell r="AI249">
            <v>2037000</v>
          </cell>
        </row>
        <row r="250">
          <cell r="C250">
            <v>122</v>
          </cell>
          <cell r="G250">
            <v>34</v>
          </cell>
          <cell r="J250">
            <v>0</v>
          </cell>
          <cell r="K250">
            <v>0</v>
          </cell>
          <cell r="AG250">
            <v>0</v>
          </cell>
          <cell r="AI250">
            <v>66000</v>
          </cell>
        </row>
        <row r="251">
          <cell r="C251">
            <v>122</v>
          </cell>
          <cell r="G251">
            <v>34</v>
          </cell>
          <cell r="J251">
            <v>0</v>
          </cell>
          <cell r="K251">
            <v>0</v>
          </cell>
          <cell r="AG251">
            <v>0</v>
          </cell>
          <cell r="AI251">
            <v>119000</v>
          </cell>
        </row>
        <row r="252">
          <cell r="C252">
            <v>122</v>
          </cell>
          <cell r="G252">
            <v>34</v>
          </cell>
          <cell r="J252">
            <v>0</v>
          </cell>
          <cell r="K252">
            <v>0</v>
          </cell>
          <cell r="AG252">
            <v>0</v>
          </cell>
          <cell r="AI252">
            <v>28000</v>
          </cell>
        </row>
        <row r="253">
          <cell r="C253">
            <v>122</v>
          </cell>
          <cell r="G253">
            <v>34</v>
          </cell>
          <cell r="J253">
            <v>0</v>
          </cell>
          <cell r="K253">
            <v>0</v>
          </cell>
          <cell r="AG253">
            <v>0</v>
          </cell>
          <cell r="AI253">
            <v>84000</v>
          </cell>
        </row>
        <row r="254">
          <cell r="C254">
            <v>122</v>
          </cell>
          <cell r="G254">
            <v>34</v>
          </cell>
          <cell r="J254">
            <v>0</v>
          </cell>
          <cell r="K254">
            <v>0</v>
          </cell>
          <cell r="AG254">
            <v>0</v>
          </cell>
          <cell r="AI254">
            <v>5000</v>
          </cell>
        </row>
        <row r="255">
          <cell r="C255">
            <v>122</v>
          </cell>
          <cell r="G255">
            <v>34</v>
          </cell>
          <cell r="J255">
            <v>0</v>
          </cell>
          <cell r="K255">
            <v>0</v>
          </cell>
          <cell r="AG255">
            <v>0</v>
          </cell>
          <cell r="AI255">
            <v>96000</v>
          </cell>
        </row>
        <row r="256">
          <cell r="C256">
            <v>122</v>
          </cell>
          <cell r="G256">
            <v>34</v>
          </cell>
          <cell r="J256">
            <v>0</v>
          </cell>
          <cell r="K256">
            <v>0</v>
          </cell>
          <cell r="AG256">
            <v>0</v>
          </cell>
          <cell r="AI256">
            <v>53000</v>
          </cell>
        </row>
        <row r="257">
          <cell r="C257">
            <v>122</v>
          </cell>
          <cell r="G257">
            <v>34</v>
          </cell>
          <cell r="J257">
            <v>0</v>
          </cell>
          <cell r="K257">
            <v>0</v>
          </cell>
          <cell r="AG257">
            <v>0</v>
          </cell>
          <cell r="AI257">
            <v>0</v>
          </cell>
        </row>
        <row r="258">
          <cell r="C258">
            <v>122</v>
          </cell>
          <cell r="G258">
            <v>34</v>
          </cell>
          <cell r="J258">
            <v>0</v>
          </cell>
          <cell r="K258">
            <v>0</v>
          </cell>
          <cell r="AG258">
            <v>0</v>
          </cell>
          <cell r="AI258">
            <v>0</v>
          </cell>
        </row>
        <row r="259">
          <cell r="C259">
            <v>122</v>
          </cell>
          <cell r="G259">
            <v>34</v>
          </cell>
          <cell r="J259">
            <v>0</v>
          </cell>
          <cell r="K259">
            <v>0</v>
          </cell>
          <cell r="AG259">
            <v>0</v>
          </cell>
          <cell r="AI259">
            <v>62000</v>
          </cell>
        </row>
        <row r="260">
          <cell r="C260">
            <v>122</v>
          </cell>
          <cell r="G260">
            <v>34</v>
          </cell>
          <cell r="J260">
            <v>0</v>
          </cell>
          <cell r="K260">
            <v>0</v>
          </cell>
          <cell r="AG260">
            <v>0</v>
          </cell>
          <cell r="AI260">
            <v>0</v>
          </cell>
        </row>
        <row r="261">
          <cell r="C261">
            <v>122</v>
          </cell>
          <cell r="G261">
            <v>34</v>
          </cell>
          <cell r="J261">
            <v>0</v>
          </cell>
          <cell r="K261">
            <v>0</v>
          </cell>
          <cell r="AG261">
            <v>0</v>
          </cell>
          <cell r="AI261">
            <v>0</v>
          </cell>
        </row>
        <row r="262">
          <cell r="C262">
            <v>122</v>
          </cell>
          <cell r="G262">
            <v>34</v>
          </cell>
          <cell r="J262">
            <v>0</v>
          </cell>
          <cell r="AG262">
            <v>0</v>
          </cell>
          <cell r="AI262">
            <v>54000</v>
          </cell>
        </row>
        <row r="263">
          <cell r="C263">
            <v>122</v>
          </cell>
          <cell r="G263">
            <v>34</v>
          </cell>
          <cell r="J263">
            <v>0</v>
          </cell>
          <cell r="AG263">
            <v>0</v>
          </cell>
          <cell r="AI263">
            <v>3000</v>
          </cell>
        </row>
        <row r="264">
          <cell r="C264">
            <v>122</v>
          </cell>
          <cell r="G264">
            <v>34</v>
          </cell>
          <cell r="J264">
            <v>0</v>
          </cell>
          <cell r="AG264">
            <v>0</v>
          </cell>
          <cell r="AI264">
            <v>2000</v>
          </cell>
        </row>
        <row r="265">
          <cell r="C265">
            <v>122</v>
          </cell>
          <cell r="G265">
            <v>34</v>
          </cell>
          <cell r="J265">
            <v>0</v>
          </cell>
          <cell r="AG265">
            <v>0</v>
          </cell>
          <cell r="AI265">
            <v>9000</v>
          </cell>
        </row>
        <row r="266">
          <cell r="C266">
            <v>122</v>
          </cell>
          <cell r="G266">
            <v>34</v>
          </cell>
          <cell r="J266">
            <v>0</v>
          </cell>
          <cell r="AG266">
            <v>0</v>
          </cell>
          <cell r="AI266">
            <v>15000</v>
          </cell>
        </row>
        <row r="267">
          <cell r="C267">
            <v>122</v>
          </cell>
          <cell r="G267">
            <v>34</v>
          </cell>
          <cell r="J267">
            <v>0</v>
          </cell>
          <cell r="AG267">
            <v>0</v>
          </cell>
          <cell r="AI267">
            <v>1000</v>
          </cell>
        </row>
        <row r="268">
          <cell r="C268">
            <v>122</v>
          </cell>
          <cell r="G268">
            <v>34</v>
          </cell>
          <cell r="J268">
            <v>0</v>
          </cell>
          <cell r="AG268">
            <v>0</v>
          </cell>
          <cell r="AI268">
            <v>3000</v>
          </cell>
        </row>
        <row r="269">
          <cell r="C269">
            <v>122</v>
          </cell>
          <cell r="G269">
            <v>34</v>
          </cell>
          <cell r="J269">
            <v>0</v>
          </cell>
          <cell r="K269">
            <v>0</v>
          </cell>
          <cell r="AG269">
            <v>0</v>
          </cell>
          <cell r="AI269">
            <v>0</v>
          </cell>
        </row>
        <row r="270">
          <cell r="C270">
            <v>114</v>
          </cell>
          <cell r="G270">
            <v>34</v>
          </cell>
          <cell r="J270">
            <v>34</v>
          </cell>
          <cell r="K270">
            <v>0</v>
          </cell>
          <cell r="AG270">
            <v>0</v>
          </cell>
          <cell r="AI270">
            <v>0</v>
          </cell>
        </row>
        <row r="271">
          <cell r="C271">
            <v>115</v>
          </cell>
          <cell r="G271">
            <v>34</v>
          </cell>
          <cell r="J271">
            <v>34</v>
          </cell>
          <cell r="K271">
            <v>0</v>
          </cell>
          <cell r="AG271">
            <v>0</v>
          </cell>
          <cell r="AI271">
            <v>0</v>
          </cell>
        </row>
        <row r="272">
          <cell r="C272">
            <v>114</v>
          </cell>
          <cell r="G272">
            <v>34</v>
          </cell>
          <cell r="J272">
            <v>34</v>
          </cell>
          <cell r="K272">
            <v>0</v>
          </cell>
          <cell r="AI272">
            <v>185000</v>
          </cell>
        </row>
        <row r="273">
          <cell r="C273">
            <v>114</v>
          </cell>
          <cell r="G273">
            <v>34</v>
          </cell>
          <cell r="J273">
            <v>34</v>
          </cell>
          <cell r="K273">
            <v>0</v>
          </cell>
          <cell r="AG273">
            <v>0</v>
          </cell>
          <cell r="AI273">
            <v>5000</v>
          </cell>
        </row>
        <row r="274">
          <cell r="C274">
            <v>122</v>
          </cell>
          <cell r="G274">
            <v>34</v>
          </cell>
          <cell r="J274">
            <v>0</v>
          </cell>
          <cell r="K274">
            <v>0</v>
          </cell>
          <cell r="AG274">
            <v>0</v>
          </cell>
          <cell r="AI274">
            <v>67000</v>
          </cell>
        </row>
        <row r="275">
          <cell r="C275">
            <v>122</v>
          </cell>
          <cell r="G275">
            <v>34</v>
          </cell>
          <cell r="J275">
            <v>0</v>
          </cell>
          <cell r="K275">
            <v>0</v>
          </cell>
          <cell r="AG275">
            <v>0</v>
          </cell>
          <cell r="AI275">
            <v>2000</v>
          </cell>
        </row>
        <row r="276">
          <cell r="C276">
            <v>122</v>
          </cell>
          <cell r="G276">
            <v>34</v>
          </cell>
          <cell r="J276">
            <v>0</v>
          </cell>
          <cell r="AG276">
            <v>0</v>
          </cell>
          <cell r="AI276">
            <v>2000</v>
          </cell>
        </row>
        <row r="277">
          <cell r="C277">
            <v>122</v>
          </cell>
          <cell r="G277">
            <v>34</v>
          </cell>
          <cell r="J277">
            <v>0</v>
          </cell>
          <cell r="K277">
            <v>0</v>
          </cell>
          <cell r="AG277">
            <v>0</v>
          </cell>
          <cell r="AI277">
            <v>250000</v>
          </cell>
        </row>
        <row r="278">
          <cell r="C278">
            <v>122</v>
          </cell>
          <cell r="G278">
            <v>34</v>
          </cell>
          <cell r="J278">
            <v>0</v>
          </cell>
          <cell r="K278">
            <v>0</v>
          </cell>
          <cell r="AG278">
            <v>0</v>
          </cell>
          <cell r="AI278">
            <v>71000</v>
          </cell>
        </row>
        <row r="279">
          <cell r="C279">
            <v>122</v>
          </cell>
          <cell r="G279">
            <v>34</v>
          </cell>
          <cell r="J279">
            <v>0</v>
          </cell>
          <cell r="K279">
            <v>0</v>
          </cell>
          <cell r="AG279">
            <v>0</v>
          </cell>
          <cell r="AI279">
            <v>0</v>
          </cell>
        </row>
        <row r="280">
          <cell r="C280">
            <v>122</v>
          </cell>
          <cell r="G280">
            <v>34</v>
          </cell>
          <cell r="J280">
            <v>0</v>
          </cell>
          <cell r="AG280">
            <v>0</v>
          </cell>
          <cell r="AI280">
            <v>3000</v>
          </cell>
        </row>
        <row r="281">
          <cell r="C281">
            <v>115</v>
          </cell>
          <cell r="G281">
            <v>36</v>
          </cell>
          <cell r="J281">
            <v>36</v>
          </cell>
          <cell r="K281">
            <v>0</v>
          </cell>
          <cell r="AG281">
            <v>0</v>
          </cell>
          <cell r="AI281">
            <v>135000</v>
          </cell>
        </row>
        <row r="282">
          <cell r="C282">
            <v>115</v>
          </cell>
          <cell r="G282">
            <v>36</v>
          </cell>
          <cell r="J282">
            <v>36</v>
          </cell>
          <cell r="K282">
            <v>0</v>
          </cell>
          <cell r="AG282">
            <v>0</v>
          </cell>
          <cell r="AI282">
            <v>100000</v>
          </cell>
        </row>
        <row r="283">
          <cell r="C283">
            <v>123</v>
          </cell>
          <cell r="G283">
            <v>36</v>
          </cell>
          <cell r="J283">
            <v>0</v>
          </cell>
          <cell r="K283">
            <v>0</v>
          </cell>
          <cell r="AG283">
            <v>0</v>
          </cell>
          <cell r="AI283">
            <v>101000</v>
          </cell>
        </row>
        <row r="284">
          <cell r="C284">
            <v>123</v>
          </cell>
          <cell r="G284">
            <v>36</v>
          </cell>
          <cell r="J284">
            <v>0</v>
          </cell>
          <cell r="K284">
            <v>0</v>
          </cell>
          <cell r="AG284">
            <v>0</v>
          </cell>
          <cell r="AI284">
            <v>0</v>
          </cell>
        </row>
        <row r="285">
          <cell r="C285">
            <v>112</v>
          </cell>
          <cell r="G285">
            <v>41</v>
          </cell>
          <cell r="J285">
            <v>0</v>
          </cell>
          <cell r="K285">
            <v>0</v>
          </cell>
          <cell r="AG285">
            <v>0</v>
          </cell>
          <cell r="AI285">
            <v>1150000</v>
          </cell>
        </row>
        <row r="286">
          <cell r="C286">
            <v>112</v>
          </cell>
          <cell r="G286">
            <v>41</v>
          </cell>
          <cell r="J286">
            <v>0</v>
          </cell>
          <cell r="K286">
            <v>0</v>
          </cell>
          <cell r="AG286">
            <v>0</v>
          </cell>
          <cell r="AI286">
            <v>0</v>
          </cell>
        </row>
        <row r="287">
          <cell r="C287">
            <v>115</v>
          </cell>
          <cell r="G287">
            <v>41</v>
          </cell>
          <cell r="J287">
            <v>41</v>
          </cell>
          <cell r="K287">
            <v>0</v>
          </cell>
          <cell r="AG287">
            <v>0</v>
          </cell>
          <cell r="AI287">
            <v>0</v>
          </cell>
        </row>
        <row r="288">
          <cell r="C288">
            <v>115</v>
          </cell>
          <cell r="G288">
            <v>43</v>
          </cell>
          <cell r="J288">
            <v>43</v>
          </cell>
          <cell r="K288">
            <v>0</v>
          </cell>
          <cell r="AG288">
            <v>0</v>
          </cell>
          <cell r="AI288">
            <v>240000</v>
          </cell>
        </row>
        <row r="289">
          <cell r="C289">
            <v>115</v>
          </cell>
          <cell r="G289">
            <v>44</v>
          </cell>
          <cell r="J289">
            <v>44</v>
          </cell>
          <cell r="K289">
            <v>0</v>
          </cell>
          <cell r="AG289">
            <v>0</v>
          </cell>
          <cell r="AI289">
            <v>100000</v>
          </cell>
        </row>
        <row r="290">
          <cell r="C290">
            <v>115</v>
          </cell>
          <cell r="G290">
            <v>44</v>
          </cell>
          <cell r="J290">
            <v>44</v>
          </cell>
          <cell r="K290">
            <v>0</v>
          </cell>
          <cell r="AG290">
            <v>0</v>
          </cell>
          <cell r="AI290">
            <v>0</v>
          </cell>
        </row>
        <row r="291">
          <cell r="C291">
            <v>115</v>
          </cell>
          <cell r="G291">
            <v>47</v>
          </cell>
          <cell r="J291">
            <v>47</v>
          </cell>
          <cell r="K291">
            <v>0</v>
          </cell>
          <cell r="AG291">
            <v>0</v>
          </cell>
          <cell r="AI291">
            <v>281000</v>
          </cell>
        </row>
        <row r="292">
          <cell r="C292">
            <v>115</v>
          </cell>
          <cell r="G292">
            <v>47</v>
          </cell>
          <cell r="J292">
            <v>47</v>
          </cell>
          <cell r="K292">
            <v>0</v>
          </cell>
          <cell r="AG292">
            <v>0</v>
          </cell>
          <cell r="AI292">
            <v>6630000</v>
          </cell>
        </row>
        <row r="293">
          <cell r="C293">
            <v>115</v>
          </cell>
          <cell r="G293">
            <v>47</v>
          </cell>
          <cell r="J293">
            <v>47</v>
          </cell>
          <cell r="K293">
            <v>0</v>
          </cell>
          <cell r="AG293">
            <v>0</v>
          </cell>
          <cell r="AI293">
            <v>25000</v>
          </cell>
        </row>
        <row r="294">
          <cell r="C294">
            <v>115</v>
          </cell>
          <cell r="G294">
            <v>47</v>
          </cell>
          <cell r="J294">
            <v>47</v>
          </cell>
          <cell r="K294">
            <v>6</v>
          </cell>
          <cell r="AG294">
            <v>0</v>
          </cell>
          <cell r="AI294">
            <v>4785000</v>
          </cell>
        </row>
        <row r="295">
          <cell r="C295">
            <v>115</v>
          </cell>
          <cell r="G295">
            <v>59</v>
          </cell>
          <cell r="J295">
            <v>59</v>
          </cell>
          <cell r="K295">
            <v>0</v>
          </cell>
          <cell r="AG295">
            <v>0</v>
          </cell>
          <cell r="AI295">
            <v>0</v>
          </cell>
        </row>
        <row r="296">
          <cell r="C296">
            <v>129</v>
          </cell>
          <cell r="G296">
            <v>59</v>
          </cell>
          <cell r="J296">
            <v>59</v>
          </cell>
          <cell r="K296">
            <v>2</v>
          </cell>
          <cell r="AG296">
            <v>0</v>
          </cell>
          <cell r="AI296">
            <v>0</v>
          </cell>
        </row>
        <row r="297">
          <cell r="C297">
            <v>129</v>
          </cell>
          <cell r="G297">
            <v>59</v>
          </cell>
          <cell r="J297">
            <v>59</v>
          </cell>
          <cell r="K297">
            <v>0</v>
          </cell>
          <cell r="AG297">
            <v>0</v>
          </cell>
          <cell r="AI297">
            <v>1000</v>
          </cell>
        </row>
        <row r="298">
          <cell r="C298">
            <v>129</v>
          </cell>
          <cell r="G298">
            <v>59</v>
          </cell>
          <cell r="J298">
            <v>59</v>
          </cell>
          <cell r="K298">
            <v>0</v>
          </cell>
          <cell r="AG298">
            <v>0</v>
          </cell>
          <cell r="AI298">
            <v>20000</v>
          </cell>
        </row>
        <row r="299">
          <cell r="C299">
            <v>129</v>
          </cell>
          <cell r="G299">
            <v>59</v>
          </cell>
          <cell r="J299">
            <v>59</v>
          </cell>
          <cell r="K299">
            <v>0</v>
          </cell>
          <cell r="AG299">
            <v>0</v>
          </cell>
          <cell r="AI299">
            <v>170000</v>
          </cell>
        </row>
        <row r="300">
          <cell r="C300">
            <v>115</v>
          </cell>
          <cell r="G300">
            <v>59</v>
          </cell>
          <cell r="J300">
            <v>59</v>
          </cell>
          <cell r="K300">
            <v>0</v>
          </cell>
          <cell r="AG300">
            <v>0</v>
          </cell>
          <cell r="AI300">
            <v>0</v>
          </cell>
        </row>
        <row r="301">
          <cell r="C301">
            <v>121</v>
          </cell>
          <cell r="G301">
            <v>59</v>
          </cell>
          <cell r="J301">
            <v>0</v>
          </cell>
          <cell r="K301">
            <v>0</v>
          </cell>
          <cell r="AG301">
            <v>0</v>
          </cell>
          <cell r="AI301">
            <v>0</v>
          </cell>
        </row>
        <row r="302">
          <cell r="C302">
            <v>148</v>
          </cell>
          <cell r="G302">
            <v>59</v>
          </cell>
          <cell r="J302">
            <v>0</v>
          </cell>
          <cell r="K302">
            <v>1</v>
          </cell>
          <cell r="AI302">
            <v>700000</v>
          </cell>
        </row>
        <row r="303">
          <cell r="C303">
            <v>151</v>
          </cell>
          <cell r="G303">
            <v>61</v>
          </cell>
          <cell r="J303">
            <v>0</v>
          </cell>
          <cell r="K303">
            <v>0</v>
          </cell>
          <cell r="AG303">
            <v>1</v>
          </cell>
          <cell r="AI303">
            <v>-741000</v>
          </cell>
        </row>
        <row r="304">
          <cell r="C304">
            <v>152</v>
          </cell>
          <cell r="G304">
            <v>61</v>
          </cell>
          <cell r="J304">
            <v>0</v>
          </cell>
          <cell r="K304">
            <v>0</v>
          </cell>
          <cell r="AG304">
            <v>0</v>
          </cell>
          <cell r="AI304">
            <v>-7000</v>
          </cell>
        </row>
        <row r="305">
          <cell r="C305">
            <v>152</v>
          </cell>
          <cell r="G305">
            <v>61</v>
          </cell>
          <cell r="J305">
            <v>0</v>
          </cell>
          <cell r="K305">
            <v>0</v>
          </cell>
          <cell r="AG305">
            <v>0</v>
          </cell>
          <cell r="AI305">
            <v>-80000</v>
          </cell>
        </row>
        <row r="306">
          <cell r="C306">
            <v>152</v>
          </cell>
          <cell r="G306">
            <v>61</v>
          </cell>
          <cell r="J306">
            <v>0</v>
          </cell>
          <cell r="K306">
            <v>0</v>
          </cell>
          <cell r="AG306">
            <v>0</v>
          </cell>
          <cell r="AI306">
            <v>0</v>
          </cell>
        </row>
        <row r="307">
          <cell r="C307">
            <v>152</v>
          </cell>
          <cell r="G307">
            <v>61</v>
          </cell>
          <cell r="J307">
            <v>0</v>
          </cell>
          <cell r="K307">
            <v>0</v>
          </cell>
          <cell r="AG307">
            <v>0</v>
          </cell>
          <cell r="AI307">
            <v>-50000</v>
          </cell>
        </row>
        <row r="308">
          <cell r="C308">
            <v>152</v>
          </cell>
          <cell r="G308">
            <v>61</v>
          </cell>
          <cell r="J308">
            <v>0</v>
          </cell>
          <cell r="K308">
            <v>0</v>
          </cell>
          <cell r="AG308">
            <v>0</v>
          </cell>
          <cell r="AI308">
            <v>-78000</v>
          </cell>
        </row>
        <row r="309">
          <cell r="C309">
            <v>151</v>
          </cell>
          <cell r="G309">
            <v>61</v>
          </cell>
          <cell r="J309">
            <v>0</v>
          </cell>
          <cell r="K309">
            <v>0</v>
          </cell>
          <cell r="AG309">
            <v>0.7</v>
          </cell>
          <cell r="AI309">
            <v>-368000</v>
          </cell>
        </row>
        <row r="310">
          <cell r="C310">
            <v>152</v>
          </cell>
          <cell r="G310">
            <v>61</v>
          </cell>
          <cell r="J310">
            <v>0</v>
          </cell>
          <cell r="K310">
            <v>0</v>
          </cell>
          <cell r="AG310">
            <v>0</v>
          </cell>
          <cell r="AI310">
            <v>-5000</v>
          </cell>
        </row>
        <row r="311">
          <cell r="C311">
            <v>151</v>
          </cell>
          <cell r="G311">
            <v>61</v>
          </cell>
          <cell r="J311">
            <v>0</v>
          </cell>
          <cell r="K311">
            <v>0</v>
          </cell>
          <cell r="AG311">
            <v>8.5</v>
          </cell>
          <cell r="AI311">
            <v>-1853000</v>
          </cell>
        </row>
        <row r="312">
          <cell r="C312">
            <v>152</v>
          </cell>
          <cell r="G312">
            <v>61</v>
          </cell>
          <cell r="J312">
            <v>0</v>
          </cell>
          <cell r="K312">
            <v>0</v>
          </cell>
          <cell r="AG312">
            <v>0</v>
          </cell>
          <cell r="AI312">
            <v>-40000</v>
          </cell>
        </row>
        <row r="313">
          <cell r="C313">
            <v>152</v>
          </cell>
          <cell r="G313">
            <v>61</v>
          </cell>
          <cell r="J313">
            <v>0</v>
          </cell>
          <cell r="K313">
            <v>0</v>
          </cell>
          <cell r="AG313">
            <v>0</v>
          </cell>
          <cell r="AI313">
            <v>-480000</v>
          </cell>
        </row>
        <row r="314">
          <cell r="C314">
            <v>152</v>
          </cell>
          <cell r="G314">
            <v>61</v>
          </cell>
          <cell r="J314">
            <v>0</v>
          </cell>
          <cell r="K314">
            <v>0</v>
          </cell>
          <cell r="AG314">
            <v>0</v>
          </cell>
          <cell r="AI314">
            <v>-100000</v>
          </cell>
        </row>
        <row r="315">
          <cell r="C315">
            <v>152</v>
          </cell>
          <cell r="G315">
            <v>61</v>
          </cell>
          <cell r="J315">
            <v>0</v>
          </cell>
          <cell r="K315">
            <v>0</v>
          </cell>
          <cell r="AG315">
            <v>0</v>
          </cell>
          <cell r="AI315">
            <v>-150000</v>
          </cell>
        </row>
        <row r="316">
          <cell r="C316">
            <v>152</v>
          </cell>
          <cell r="G316">
            <v>61</v>
          </cell>
          <cell r="J316">
            <v>0</v>
          </cell>
          <cell r="K316">
            <v>0</v>
          </cell>
          <cell r="AG316">
            <v>0</v>
          </cell>
          <cell r="AI316">
            <v>-220000</v>
          </cell>
        </row>
        <row r="317">
          <cell r="C317">
            <v>152</v>
          </cell>
          <cell r="G317">
            <v>61</v>
          </cell>
          <cell r="J317">
            <v>0</v>
          </cell>
          <cell r="K317">
            <v>0</v>
          </cell>
          <cell r="AG317">
            <v>0</v>
          </cell>
          <cell r="AI317">
            <v>-6000</v>
          </cell>
        </row>
        <row r="318">
          <cell r="C318">
            <v>152</v>
          </cell>
          <cell r="G318">
            <v>61</v>
          </cell>
          <cell r="J318">
            <v>0</v>
          </cell>
          <cell r="K318">
            <v>0</v>
          </cell>
          <cell r="AG318">
            <v>0</v>
          </cell>
          <cell r="AI318">
            <v>-220000</v>
          </cell>
        </row>
        <row r="319">
          <cell r="C319">
            <v>152</v>
          </cell>
          <cell r="G319">
            <v>61</v>
          </cell>
          <cell r="J319">
            <v>0</v>
          </cell>
          <cell r="K319">
            <v>0</v>
          </cell>
          <cell r="AG319">
            <v>0</v>
          </cell>
          <cell r="AI319">
            <v>-60000</v>
          </cell>
        </row>
        <row r="320">
          <cell r="C320">
            <v>152</v>
          </cell>
          <cell r="G320">
            <v>61</v>
          </cell>
          <cell r="J320">
            <v>0</v>
          </cell>
          <cell r="K320">
            <v>0</v>
          </cell>
          <cell r="AG320">
            <v>0</v>
          </cell>
          <cell r="AI320">
            <v>-230000</v>
          </cell>
        </row>
        <row r="321">
          <cell r="C321">
            <v>152</v>
          </cell>
          <cell r="G321">
            <v>61</v>
          </cell>
          <cell r="J321">
            <v>0</v>
          </cell>
          <cell r="K321">
            <v>0</v>
          </cell>
          <cell r="AG321">
            <v>0</v>
          </cell>
          <cell r="AI321">
            <v>-100000</v>
          </cell>
        </row>
        <row r="322">
          <cell r="C322">
            <v>152</v>
          </cell>
          <cell r="G322">
            <v>61</v>
          </cell>
          <cell r="J322">
            <v>0</v>
          </cell>
          <cell r="K322">
            <v>0</v>
          </cell>
          <cell r="AG322">
            <v>0</v>
          </cell>
          <cell r="AI322">
            <v>-90000</v>
          </cell>
        </row>
        <row r="323">
          <cell r="C323">
            <v>152</v>
          </cell>
          <cell r="G323">
            <v>61</v>
          </cell>
          <cell r="J323">
            <v>0</v>
          </cell>
          <cell r="K323">
            <v>0</v>
          </cell>
          <cell r="AG323">
            <v>0</v>
          </cell>
          <cell r="AI323">
            <v>-400000</v>
          </cell>
        </row>
        <row r="324">
          <cell r="C324">
            <v>152</v>
          </cell>
          <cell r="G324">
            <v>61</v>
          </cell>
          <cell r="J324">
            <v>0</v>
          </cell>
          <cell r="K324">
            <v>0</v>
          </cell>
          <cell r="AG324">
            <v>0</v>
          </cell>
          <cell r="AI324">
            <v>-10000</v>
          </cell>
        </row>
        <row r="325">
          <cell r="C325">
            <v>152</v>
          </cell>
          <cell r="G325">
            <v>61</v>
          </cell>
          <cell r="J325">
            <v>0</v>
          </cell>
          <cell r="K325">
            <v>0</v>
          </cell>
          <cell r="AG325">
            <v>0</v>
          </cell>
          <cell r="AI325">
            <v>0</v>
          </cell>
        </row>
        <row r="326">
          <cell r="C326">
            <v>152</v>
          </cell>
          <cell r="G326">
            <v>61</v>
          </cell>
          <cell r="J326">
            <v>0</v>
          </cell>
          <cell r="K326">
            <v>0</v>
          </cell>
          <cell r="AG326">
            <v>0</v>
          </cell>
          <cell r="AI326">
            <v>-80000</v>
          </cell>
        </row>
        <row r="327">
          <cell r="C327">
            <v>152</v>
          </cell>
          <cell r="G327">
            <v>61</v>
          </cell>
          <cell r="J327">
            <v>0</v>
          </cell>
          <cell r="K327">
            <v>0</v>
          </cell>
          <cell r="AG327">
            <v>0</v>
          </cell>
          <cell r="AI327">
            <v>-50000</v>
          </cell>
        </row>
        <row r="328">
          <cell r="C328">
            <v>152</v>
          </cell>
          <cell r="G328">
            <v>61</v>
          </cell>
          <cell r="AI328">
            <v>-45000</v>
          </cell>
        </row>
        <row r="329">
          <cell r="C329">
            <v>198</v>
          </cell>
          <cell r="G329">
            <v>61</v>
          </cell>
          <cell r="AI329">
            <v>-700000</v>
          </cell>
        </row>
        <row r="330">
          <cell r="C330">
            <v>152</v>
          </cell>
          <cell r="G330">
            <v>61</v>
          </cell>
          <cell r="AI330">
            <v>0</v>
          </cell>
        </row>
        <row r="331">
          <cell r="C331">
            <v>152</v>
          </cell>
          <cell r="G331">
            <v>61</v>
          </cell>
          <cell r="J331">
            <v>0</v>
          </cell>
          <cell r="K331">
            <v>0</v>
          </cell>
          <cell r="AG331">
            <v>0</v>
          </cell>
          <cell r="AI331">
            <v>-20000</v>
          </cell>
        </row>
        <row r="332">
          <cell r="C332">
            <v>152</v>
          </cell>
          <cell r="G332">
            <v>61</v>
          </cell>
          <cell r="J332">
            <v>0</v>
          </cell>
          <cell r="K332">
            <v>0</v>
          </cell>
          <cell r="AG332">
            <v>0</v>
          </cell>
          <cell r="AI332">
            <v>-60000</v>
          </cell>
        </row>
        <row r="333">
          <cell r="C333">
            <v>152</v>
          </cell>
          <cell r="G333">
            <v>61</v>
          </cell>
          <cell r="J333">
            <v>0</v>
          </cell>
          <cell r="K333">
            <v>0</v>
          </cell>
          <cell r="AG333">
            <v>0</v>
          </cell>
          <cell r="AI333">
            <v>-60000</v>
          </cell>
        </row>
        <row r="334">
          <cell r="C334">
            <v>152</v>
          </cell>
          <cell r="G334">
            <v>61</v>
          </cell>
          <cell r="J334">
            <v>0</v>
          </cell>
          <cell r="K334">
            <v>0</v>
          </cell>
          <cell r="AG334">
            <v>0</v>
          </cell>
          <cell r="AI334">
            <v>-55000</v>
          </cell>
        </row>
        <row r="335">
          <cell r="C335">
            <v>152</v>
          </cell>
          <cell r="G335">
            <v>61</v>
          </cell>
          <cell r="K335">
            <v>0</v>
          </cell>
          <cell r="AG335">
            <v>0</v>
          </cell>
          <cell r="AI335">
            <v>-20000</v>
          </cell>
        </row>
        <row r="336">
          <cell r="C336">
            <v>152</v>
          </cell>
          <cell r="G336">
            <v>61</v>
          </cell>
          <cell r="K336">
            <v>1</v>
          </cell>
          <cell r="AI336">
            <v>-150000</v>
          </cell>
        </row>
        <row r="337">
          <cell r="C337">
            <v>152</v>
          </cell>
          <cell r="G337">
            <v>61</v>
          </cell>
          <cell r="J337">
            <v>0</v>
          </cell>
          <cell r="K337">
            <v>0</v>
          </cell>
          <cell r="AG337">
            <v>0</v>
          </cell>
          <cell r="AI337">
            <v>-185000</v>
          </cell>
        </row>
        <row r="338">
          <cell r="C338">
            <v>152</v>
          </cell>
          <cell r="G338">
            <v>61</v>
          </cell>
          <cell r="AI338">
            <v>-25000</v>
          </cell>
        </row>
        <row r="339">
          <cell r="C339">
            <v>152</v>
          </cell>
          <cell r="G339">
            <v>61</v>
          </cell>
          <cell r="J339">
            <v>0</v>
          </cell>
          <cell r="K339">
            <v>0</v>
          </cell>
          <cell r="AG339">
            <v>0</v>
          </cell>
          <cell r="AI339">
            <v>0</v>
          </cell>
        </row>
        <row r="340">
          <cell r="C340">
            <v>151</v>
          </cell>
          <cell r="G340">
            <v>62</v>
          </cell>
          <cell r="J340">
            <v>0</v>
          </cell>
          <cell r="K340">
            <v>0</v>
          </cell>
          <cell r="AG340">
            <v>1</v>
          </cell>
          <cell r="AI340">
            <v>-450000</v>
          </cell>
        </row>
        <row r="341">
          <cell r="C341">
            <v>152</v>
          </cell>
          <cell r="G341">
            <v>62</v>
          </cell>
          <cell r="J341">
            <v>0</v>
          </cell>
          <cell r="K341">
            <v>0</v>
          </cell>
          <cell r="AG341">
            <v>0</v>
          </cell>
          <cell r="AI341">
            <v>0</v>
          </cell>
        </row>
        <row r="342">
          <cell r="C342">
            <v>152</v>
          </cell>
          <cell r="G342">
            <v>62</v>
          </cell>
          <cell r="J342">
            <v>0</v>
          </cell>
          <cell r="K342">
            <v>0</v>
          </cell>
          <cell r="AG342">
            <v>0</v>
          </cell>
          <cell r="AI342">
            <v>-76000</v>
          </cell>
        </row>
        <row r="343">
          <cell r="C343">
            <v>152</v>
          </cell>
          <cell r="G343">
            <v>62</v>
          </cell>
          <cell r="J343">
            <v>0</v>
          </cell>
          <cell r="K343">
            <v>0</v>
          </cell>
          <cell r="AG343">
            <v>0</v>
          </cell>
          <cell r="AI343">
            <v>-100000</v>
          </cell>
        </row>
        <row r="344">
          <cell r="C344">
            <v>152</v>
          </cell>
          <cell r="G344">
            <v>62</v>
          </cell>
          <cell r="J344">
            <v>0</v>
          </cell>
          <cell r="K344">
            <v>0</v>
          </cell>
          <cell r="AG344">
            <v>0</v>
          </cell>
          <cell r="AI344">
            <v>0</v>
          </cell>
        </row>
        <row r="345">
          <cell r="C345">
            <v>151</v>
          </cell>
          <cell r="G345">
            <v>62</v>
          </cell>
          <cell r="J345">
            <v>0</v>
          </cell>
          <cell r="K345">
            <v>0</v>
          </cell>
          <cell r="AG345">
            <v>1</v>
          </cell>
          <cell r="AI345">
            <v>-176000</v>
          </cell>
        </row>
        <row r="346">
          <cell r="C346">
            <v>151</v>
          </cell>
          <cell r="G346">
            <v>62</v>
          </cell>
          <cell r="J346">
            <v>0</v>
          </cell>
          <cell r="K346">
            <v>0</v>
          </cell>
          <cell r="AG346">
            <v>3</v>
          </cell>
          <cell r="AI346">
            <v>-402000</v>
          </cell>
        </row>
        <row r="347">
          <cell r="C347">
            <v>152</v>
          </cell>
          <cell r="G347">
            <v>62</v>
          </cell>
          <cell r="J347">
            <v>0</v>
          </cell>
          <cell r="K347">
            <v>0</v>
          </cell>
          <cell r="AG347">
            <v>0</v>
          </cell>
          <cell r="AI347">
            <v>-10000</v>
          </cell>
        </row>
        <row r="348">
          <cell r="C348">
            <v>152</v>
          </cell>
          <cell r="G348">
            <v>62</v>
          </cell>
          <cell r="J348">
            <v>0</v>
          </cell>
          <cell r="K348">
            <v>0</v>
          </cell>
          <cell r="AG348">
            <v>0</v>
          </cell>
          <cell r="AI348">
            <v>0</v>
          </cell>
        </row>
        <row r="349">
          <cell r="C349">
            <v>152</v>
          </cell>
          <cell r="G349">
            <v>62</v>
          </cell>
          <cell r="J349">
            <v>0</v>
          </cell>
          <cell r="K349">
            <v>0</v>
          </cell>
          <cell r="AG349">
            <v>0</v>
          </cell>
          <cell r="AI349">
            <v>-5000</v>
          </cell>
        </row>
        <row r="350">
          <cell r="C350">
            <v>152</v>
          </cell>
          <cell r="G350">
            <v>62</v>
          </cell>
          <cell r="J350">
            <v>0</v>
          </cell>
          <cell r="K350">
            <v>0</v>
          </cell>
          <cell r="AG350">
            <v>0</v>
          </cell>
          <cell r="AI350">
            <v>0</v>
          </cell>
        </row>
        <row r="351">
          <cell r="C351">
            <v>152</v>
          </cell>
          <cell r="G351">
            <v>62</v>
          </cell>
          <cell r="J351">
            <v>0</v>
          </cell>
          <cell r="K351">
            <v>0</v>
          </cell>
          <cell r="AG351">
            <v>0</v>
          </cell>
          <cell r="AI351">
            <v>-340000</v>
          </cell>
        </row>
        <row r="352">
          <cell r="C352">
            <v>152</v>
          </cell>
          <cell r="G352">
            <v>62</v>
          </cell>
          <cell r="J352">
            <v>0</v>
          </cell>
          <cell r="K352">
            <v>0</v>
          </cell>
          <cell r="AG352">
            <v>0</v>
          </cell>
          <cell r="AI352">
            <v>-650000</v>
          </cell>
        </row>
        <row r="353">
          <cell r="C353">
            <v>152</v>
          </cell>
          <cell r="G353">
            <v>62</v>
          </cell>
          <cell r="J353">
            <v>0</v>
          </cell>
          <cell r="K353">
            <v>0</v>
          </cell>
          <cell r="AG353">
            <v>0</v>
          </cell>
          <cell r="AI353">
            <v>-40000</v>
          </cell>
        </row>
        <row r="354">
          <cell r="C354">
            <v>152</v>
          </cell>
          <cell r="G354">
            <v>62</v>
          </cell>
          <cell r="J354">
            <v>0</v>
          </cell>
          <cell r="K354">
            <v>0</v>
          </cell>
          <cell r="AG354">
            <v>0</v>
          </cell>
          <cell r="AI354">
            <v>0</v>
          </cell>
        </row>
        <row r="355">
          <cell r="C355">
            <v>152</v>
          </cell>
          <cell r="G355">
            <v>62</v>
          </cell>
          <cell r="J355">
            <v>0</v>
          </cell>
          <cell r="K355">
            <v>0</v>
          </cell>
          <cell r="AG355">
            <v>0</v>
          </cell>
          <cell r="AI355">
            <v>-1049000</v>
          </cell>
        </row>
        <row r="356">
          <cell r="C356">
            <v>196</v>
          </cell>
          <cell r="G356">
            <v>63</v>
          </cell>
          <cell r="J356">
            <v>0</v>
          </cell>
          <cell r="K356">
            <v>0</v>
          </cell>
          <cell r="AG356">
            <v>0</v>
          </cell>
          <cell r="AI356">
            <v>-445000</v>
          </cell>
        </row>
        <row r="357">
          <cell r="C357">
            <v>191</v>
          </cell>
          <cell r="G357">
            <v>63</v>
          </cell>
          <cell r="J357">
            <v>0</v>
          </cell>
          <cell r="K357">
            <v>0</v>
          </cell>
          <cell r="AG357">
            <v>0</v>
          </cell>
          <cell r="AI357">
            <v>-300000</v>
          </cell>
        </row>
        <row r="358">
          <cell r="C358">
            <v>191</v>
          </cell>
          <cell r="G358">
            <v>63</v>
          </cell>
          <cell r="J358">
            <v>0</v>
          </cell>
          <cell r="K358">
            <v>0</v>
          </cell>
          <cell r="AG358">
            <v>0</v>
          </cell>
          <cell r="AI358">
            <v>-35000</v>
          </cell>
        </row>
        <row r="359">
          <cell r="C359">
            <v>191</v>
          </cell>
          <cell r="G359">
            <v>63</v>
          </cell>
          <cell r="J359">
            <v>0</v>
          </cell>
          <cell r="K359">
            <v>0</v>
          </cell>
          <cell r="AG359">
            <v>0</v>
          </cell>
          <cell r="AI359">
            <v>-6000</v>
          </cell>
        </row>
        <row r="360">
          <cell r="C360">
            <v>182</v>
          </cell>
          <cell r="G360">
            <v>64</v>
          </cell>
          <cell r="J360">
            <v>0</v>
          </cell>
          <cell r="K360">
            <v>0</v>
          </cell>
          <cell r="AG360">
            <v>0</v>
          </cell>
          <cell r="AI360">
            <v>-2336000</v>
          </cell>
        </row>
        <row r="361">
          <cell r="C361">
            <v>182</v>
          </cell>
          <cell r="G361">
            <v>64</v>
          </cell>
          <cell r="J361">
            <v>0</v>
          </cell>
          <cell r="K361">
            <v>0</v>
          </cell>
          <cell r="AG361">
            <v>0</v>
          </cell>
          <cell r="AI361">
            <v>-312000</v>
          </cell>
        </row>
        <row r="362">
          <cell r="C362">
            <v>182</v>
          </cell>
          <cell r="G362">
            <v>64</v>
          </cell>
          <cell r="J362">
            <v>0</v>
          </cell>
          <cell r="K362">
            <v>0</v>
          </cell>
          <cell r="AG362">
            <v>0</v>
          </cell>
          <cell r="AI362">
            <v>-66000</v>
          </cell>
        </row>
        <row r="363">
          <cell r="C363">
            <v>181</v>
          </cell>
          <cell r="G363">
            <v>64</v>
          </cell>
          <cell r="J363">
            <v>0</v>
          </cell>
          <cell r="K363">
            <v>0</v>
          </cell>
          <cell r="AG363">
            <v>0</v>
          </cell>
          <cell r="AI363">
            <v>-4545000</v>
          </cell>
        </row>
        <row r="364">
          <cell r="C364">
            <v>181</v>
          </cell>
          <cell r="G364">
            <v>64</v>
          </cell>
          <cell r="J364">
            <v>0</v>
          </cell>
          <cell r="K364">
            <v>0</v>
          </cell>
          <cell r="AG364">
            <v>0</v>
          </cell>
          <cell r="AI364">
            <v>-900000</v>
          </cell>
        </row>
        <row r="365">
          <cell r="C365">
            <v>181</v>
          </cell>
          <cell r="G365">
            <v>64</v>
          </cell>
          <cell r="J365">
            <v>0</v>
          </cell>
          <cell r="K365">
            <v>0</v>
          </cell>
          <cell r="AG365">
            <v>0</v>
          </cell>
          <cell r="AI365">
            <v>-435000</v>
          </cell>
        </row>
        <row r="366">
          <cell r="C366">
            <v>151</v>
          </cell>
          <cell r="G366">
            <v>71</v>
          </cell>
          <cell r="J366">
            <v>0</v>
          </cell>
          <cell r="K366">
            <v>0</v>
          </cell>
          <cell r="AG366">
            <v>10.19</v>
          </cell>
          <cell r="AI366">
            <v>-3199000</v>
          </cell>
        </row>
        <row r="367">
          <cell r="C367">
            <v>152</v>
          </cell>
          <cell r="G367">
            <v>71</v>
          </cell>
          <cell r="J367">
            <v>0</v>
          </cell>
          <cell r="K367">
            <v>0</v>
          </cell>
          <cell r="AG367">
            <v>0</v>
          </cell>
          <cell r="AI367">
            <v>-60000</v>
          </cell>
        </row>
        <row r="368">
          <cell r="C368">
            <v>152</v>
          </cell>
          <cell r="G368">
            <v>71</v>
          </cell>
          <cell r="J368">
            <v>0</v>
          </cell>
          <cell r="K368">
            <v>0</v>
          </cell>
          <cell r="AG368">
            <v>0</v>
          </cell>
          <cell r="AI368">
            <v>-5000</v>
          </cell>
        </row>
        <row r="369">
          <cell r="C369">
            <v>152</v>
          </cell>
          <cell r="G369">
            <v>71</v>
          </cell>
          <cell r="J369">
            <v>0</v>
          </cell>
          <cell r="K369">
            <v>0</v>
          </cell>
          <cell r="AG369">
            <v>0</v>
          </cell>
          <cell r="AI369">
            <v>-200000</v>
          </cell>
        </row>
        <row r="370">
          <cell r="C370">
            <v>152</v>
          </cell>
          <cell r="G370">
            <v>71</v>
          </cell>
          <cell r="J370">
            <v>0</v>
          </cell>
          <cell r="K370">
            <v>0</v>
          </cell>
          <cell r="AG370">
            <v>0</v>
          </cell>
          <cell r="AI370">
            <v>-240000</v>
          </cell>
        </row>
        <row r="371">
          <cell r="C371">
            <v>152</v>
          </cell>
          <cell r="G371">
            <v>71</v>
          </cell>
          <cell r="J371">
            <v>0</v>
          </cell>
          <cell r="K371">
            <v>0</v>
          </cell>
          <cell r="AG371">
            <v>0</v>
          </cell>
          <cell r="AI371">
            <v>-102000</v>
          </cell>
        </row>
        <row r="372">
          <cell r="C372">
            <v>152</v>
          </cell>
          <cell r="G372">
            <v>71</v>
          </cell>
          <cell r="J372">
            <v>0</v>
          </cell>
          <cell r="K372">
            <v>0</v>
          </cell>
          <cell r="AG372">
            <v>0</v>
          </cell>
          <cell r="AI372">
            <v>-55000</v>
          </cell>
        </row>
        <row r="373">
          <cell r="C373">
            <v>152</v>
          </cell>
          <cell r="G373">
            <v>71</v>
          </cell>
          <cell r="J373">
            <v>0</v>
          </cell>
          <cell r="K373">
            <v>0</v>
          </cell>
          <cell r="AG373">
            <v>0</v>
          </cell>
          <cell r="AI373">
            <v>-180000</v>
          </cell>
        </row>
        <row r="374">
          <cell r="C374">
            <v>152</v>
          </cell>
          <cell r="G374">
            <v>71</v>
          </cell>
          <cell r="J374">
            <v>0</v>
          </cell>
          <cell r="K374">
            <v>0</v>
          </cell>
          <cell r="AG374">
            <v>0</v>
          </cell>
          <cell r="AI374">
            <v>-250000</v>
          </cell>
        </row>
        <row r="375">
          <cell r="C375">
            <v>152</v>
          </cell>
          <cell r="G375">
            <v>71</v>
          </cell>
          <cell r="J375">
            <v>0</v>
          </cell>
          <cell r="K375">
            <v>0</v>
          </cell>
          <cell r="AG375">
            <v>0</v>
          </cell>
          <cell r="AI375">
            <v>-240000</v>
          </cell>
        </row>
        <row r="376">
          <cell r="C376">
            <v>152</v>
          </cell>
          <cell r="G376">
            <v>71</v>
          </cell>
          <cell r="J376">
            <v>0</v>
          </cell>
          <cell r="K376">
            <v>0</v>
          </cell>
          <cell r="AG376">
            <v>0</v>
          </cell>
          <cell r="AI376">
            <v>-240000</v>
          </cell>
        </row>
        <row r="377">
          <cell r="C377">
            <v>152</v>
          </cell>
          <cell r="G377">
            <v>71</v>
          </cell>
          <cell r="J377">
            <v>0</v>
          </cell>
          <cell r="K377">
            <v>0</v>
          </cell>
          <cell r="AG377">
            <v>0</v>
          </cell>
          <cell r="AI377">
            <v>-240000</v>
          </cell>
        </row>
        <row r="378">
          <cell r="C378">
            <v>152</v>
          </cell>
          <cell r="G378">
            <v>71</v>
          </cell>
          <cell r="J378">
            <v>0</v>
          </cell>
          <cell r="K378">
            <v>0</v>
          </cell>
          <cell r="AG378">
            <v>0</v>
          </cell>
          <cell r="AI378">
            <v>-3000000</v>
          </cell>
        </row>
        <row r="379">
          <cell r="C379">
            <v>152</v>
          </cell>
          <cell r="G379">
            <v>71</v>
          </cell>
          <cell r="J379">
            <v>0</v>
          </cell>
          <cell r="K379">
            <v>0</v>
          </cell>
          <cell r="AG379">
            <v>0</v>
          </cell>
          <cell r="AI379">
            <v>-75000</v>
          </cell>
        </row>
        <row r="380">
          <cell r="C380">
            <v>152</v>
          </cell>
          <cell r="G380">
            <v>71</v>
          </cell>
          <cell r="J380">
            <v>0</v>
          </cell>
          <cell r="K380">
            <v>0</v>
          </cell>
          <cell r="AG380">
            <v>0</v>
          </cell>
          <cell r="AI380">
            <v>-40000</v>
          </cell>
        </row>
        <row r="381">
          <cell r="C381">
            <v>151</v>
          </cell>
          <cell r="G381">
            <v>71</v>
          </cell>
          <cell r="J381">
            <v>0</v>
          </cell>
          <cell r="K381">
            <v>0</v>
          </cell>
          <cell r="AG381">
            <v>0.26</v>
          </cell>
          <cell r="AI381">
            <v>-109000</v>
          </cell>
        </row>
        <row r="382">
          <cell r="C382">
            <v>152</v>
          </cell>
          <cell r="G382">
            <v>71</v>
          </cell>
          <cell r="J382">
            <v>0</v>
          </cell>
          <cell r="K382">
            <v>0</v>
          </cell>
          <cell r="AG382">
            <v>0</v>
          </cell>
          <cell r="AI382">
            <v>0</v>
          </cell>
        </row>
        <row r="383">
          <cell r="C383">
            <v>151</v>
          </cell>
          <cell r="G383">
            <v>71</v>
          </cell>
          <cell r="J383">
            <v>0</v>
          </cell>
          <cell r="K383">
            <v>0</v>
          </cell>
          <cell r="AG383">
            <v>1</v>
          </cell>
          <cell r="AI383">
            <v>-214000</v>
          </cell>
        </row>
        <row r="384">
          <cell r="C384">
            <v>152</v>
          </cell>
          <cell r="G384">
            <v>71</v>
          </cell>
          <cell r="J384">
            <v>0</v>
          </cell>
          <cell r="K384">
            <v>0</v>
          </cell>
          <cell r="AG384">
            <v>0</v>
          </cell>
          <cell r="AI384">
            <v>0</v>
          </cell>
        </row>
        <row r="385">
          <cell r="C385">
            <v>152</v>
          </cell>
          <cell r="G385">
            <v>71</v>
          </cell>
          <cell r="J385">
            <v>0</v>
          </cell>
          <cell r="K385">
            <v>0</v>
          </cell>
          <cell r="AG385">
            <v>0</v>
          </cell>
          <cell r="AI385">
            <v>-72000</v>
          </cell>
        </row>
        <row r="386">
          <cell r="C386">
            <v>152</v>
          </cell>
          <cell r="G386">
            <v>71</v>
          </cell>
          <cell r="J386">
            <v>0</v>
          </cell>
          <cell r="K386">
            <v>0</v>
          </cell>
          <cell r="AG386">
            <v>0</v>
          </cell>
          <cell r="AI386">
            <v>0</v>
          </cell>
        </row>
        <row r="387">
          <cell r="C387">
            <v>152</v>
          </cell>
          <cell r="G387">
            <v>71</v>
          </cell>
          <cell r="J387">
            <v>0</v>
          </cell>
          <cell r="K387">
            <v>0</v>
          </cell>
          <cell r="AG387">
            <v>0</v>
          </cell>
          <cell r="AI387">
            <v>-15000</v>
          </cell>
        </row>
        <row r="388">
          <cell r="C388">
            <v>151</v>
          </cell>
          <cell r="G388">
            <v>71</v>
          </cell>
          <cell r="J388">
            <v>0</v>
          </cell>
          <cell r="K388">
            <v>0</v>
          </cell>
          <cell r="AG388">
            <v>0.5</v>
          </cell>
          <cell r="AI388">
            <v>-264000</v>
          </cell>
        </row>
        <row r="389">
          <cell r="C389">
            <v>152</v>
          </cell>
          <cell r="G389">
            <v>71</v>
          </cell>
          <cell r="J389">
            <v>0</v>
          </cell>
          <cell r="K389">
            <v>0</v>
          </cell>
          <cell r="AG389">
            <v>0</v>
          </cell>
          <cell r="AI389">
            <v>-95000</v>
          </cell>
        </row>
        <row r="390">
          <cell r="C390">
            <v>152</v>
          </cell>
          <cell r="G390">
            <v>71</v>
          </cell>
          <cell r="J390">
            <v>0</v>
          </cell>
          <cell r="K390">
            <v>0</v>
          </cell>
          <cell r="AG390">
            <v>0</v>
          </cell>
          <cell r="AI390">
            <v>-45000</v>
          </cell>
        </row>
        <row r="391">
          <cell r="C391">
            <v>152</v>
          </cell>
          <cell r="G391">
            <v>71</v>
          </cell>
          <cell r="J391">
            <v>0</v>
          </cell>
          <cell r="K391">
            <v>0</v>
          </cell>
          <cell r="AG391">
            <v>0</v>
          </cell>
          <cell r="AI391">
            <v>-10000</v>
          </cell>
        </row>
        <row r="392">
          <cell r="C392">
            <v>152</v>
          </cell>
          <cell r="G392">
            <v>71</v>
          </cell>
          <cell r="J392">
            <v>0</v>
          </cell>
          <cell r="K392">
            <v>0</v>
          </cell>
          <cell r="AG392">
            <v>0</v>
          </cell>
          <cell r="AI392">
            <v>-45000</v>
          </cell>
        </row>
        <row r="393">
          <cell r="C393">
            <v>151</v>
          </cell>
          <cell r="G393">
            <v>71</v>
          </cell>
          <cell r="J393">
            <v>0</v>
          </cell>
          <cell r="K393">
            <v>0</v>
          </cell>
          <cell r="AG393">
            <v>5</v>
          </cell>
          <cell r="AI393">
            <v>-1089000</v>
          </cell>
        </row>
        <row r="394">
          <cell r="C394">
            <v>152</v>
          </cell>
          <cell r="G394">
            <v>71</v>
          </cell>
          <cell r="J394">
            <v>0</v>
          </cell>
          <cell r="K394">
            <v>0</v>
          </cell>
          <cell r="AG394">
            <v>0</v>
          </cell>
          <cell r="AI394">
            <v>-3000</v>
          </cell>
        </row>
        <row r="395">
          <cell r="C395">
            <v>152</v>
          </cell>
          <cell r="G395">
            <v>71</v>
          </cell>
          <cell r="J395">
            <v>0</v>
          </cell>
          <cell r="K395">
            <v>0</v>
          </cell>
          <cell r="AG395">
            <v>0</v>
          </cell>
          <cell r="AI395">
            <v>0</v>
          </cell>
        </row>
        <row r="396">
          <cell r="C396">
            <v>152</v>
          </cell>
          <cell r="G396">
            <v>71</v>
          </cell>
          <cell r="J396">
            <v>0</v>
          </cell>
          <cell r="K396">
            <v>0</v>
          </cell>
          <cell r="AG396">
            <v>0</v>
          </cell>
          <cell r="AI396">
            <v>0</v>
          </cell>
        </row>
        <row r="397">
          <cell r="C397">
            <v>152</v>
          </cell>
          <cell r="G397">
            <v>71</v>
          </cell>
          <cell r="J397">
            <v>0</v>
          </cell>
          <cell r="K397">
            <v>0</v>
          </cell>
          <cell r="AG397">
            <v>0</v>
          </cell>
          <cell r="AI397">
            <v>-63000</v>
          </cell>
        </row>
        <row r="398">
          <cell r="C398">
            <v>152</v>
          </cell>
          <cell r="G398">
            <v>71</v>
          </cell>
          <cell r="J398">
            <v>0</v>
          </cell>
          <cell r="K398">
            <v>0</v>
          </cell>
          <cell r="AG398">
            <v>0</v>
          </cell>
          <cell r="AI398">
            <v>-2000</v>
          </cell>
        </row>
        <row r="399">
          <cell r="C399">
            <v>152</v>
          </cell>
          <cell r="G399">
            <v>71</v>
          </cell>
          <cell r="J399">
            <v>0</v>
          </cell>
          <cell r="K399">
            <v>0</v>
          </cell>
          <cell r="AG399">
            <v>0</v>
          </cell>
          <cell r="AI399">
            <v>-90000</v>
          </cell>
        </row>
        <row r="400">
          <cell r="C400">
            <v>152</v>
          </cell>
          <cell r="G400">
            <v>71</v>
          </cell>
          <cell r="J400">
            <v>0</v>
          </cell>
          <cell r="K400">
            <v>0</v>
          </cell>
          <cell r="AG400">
            <v>0</v>
          </cell>
          <cell r="AI400">
            <v>-15000</v>
          </cell>
        </row>
        <row r="401">
          <cell r="C401">
            <v>152</v>
          </cell>
          <cell r="G401">
            <v>71</v>
          </cell>
          <cell r="J401">
            <v>0</v>
          </cell>
          <cell r="K401">
            <v>0</v>
          </cell>
          <cell r="AG401">
            <v>0</v>
          </cell>
          <cell r="AI401">
            <v>-15000</v>
          </cell>
        </row>
        <row r="402">
          <cell r="C402">
            <v>151</v>
          </cell>
          <cell r="G402">
            <v>71</v>
          </cell>
          <cell r="J402">
            <v>0</v>
          </cell>
          <cell r="K402">
            <v>0</v>
          </cell>
          <cell r="AG402">
            <v>1</v>
          </cell>
          <cell r="AI402">
            <v>-175000</v>
          </cell>
        </row>
        <row r="403">
          <cell r="C403">
            <v>152</v>
          </cell>
          <cell r="G403">
            <v>71</v>
          </cell>
          <cell r="J403">
            <v>0</v>
          </cell>
          <cell r="K403">
            <v>0</v>
          </cell>
          <cell r="AG403">
            <v>0</v>
          </cell>
          <cell r="AI403">
            <v>-110000</v>
          </cell>
        </row>
        <row r="404">
          <cell r="C404">
            <v>152</v>
          </cell>
          <cell r="G404">
            <v>71</v>
          </cell>
          <cell r="J404">
            <v>0</v>
          </cell>
          <cell r="K404">
            <v>0</v>
          </cell>
          <cell r="AG404">
            <v>0</v>
          </cell>
          <cell r="AI404">
            <v>-65000</v>
          </cell>
        </row>
        <row r="405">
          <cell r="C405">
            <v>152</v>
          </cell>
          <cell r="G405">
            <v>71</v>
          </cell>
          <cell r="J405">
            <v>0</v>
          </cell>
          <cell r="K405">
            <v>0</v>
          </cell>
          <cell r="AG405">
            <v>0</v>
          </cell>
          <cell r="AI405">
            <v>-350000</v>
          </cell>
        </row>
        <row r="406">
          <cell r="C406">
            <v>152</v>
          </cell>
          <cell r="G406">
            <v>71</v>
          </cell>
          <cell r="J406">
            <v>0</v>
          </cell>
          <cell r="K406">
            <v>0</v>
          </cell>
          <cell r="AG406">
            <v>0</v>
          </cell>
          <cell r="AI406">
            <v>0</v>
          </cell>
        </row>
        <row r="407">
          <cell r="C407">
            <v>152</v>
          </cell>
          <cell r="G407">
            <v>71</v>
          </cell>
          <cell r="J407">
            <v>0</v>
          </cell>
          <cell r="K407">
            <v>0</v>
          </cell>
          <cell r="AG407">
            <v>0</v>
          </cell>
          <cell r="AI407">
            <v>-65000</v>
          </cell>
        </row>
        <row r="408">
          <cell r="C408">
            <v>151</v>
          </cell>
          <cell r="G408">
            <v>72</v>
          </cell>
          <cell r="J408">
            <v>0</v>
          </cell>
          <cell r="K408">
            <v>0</v>
          </cell>
          <cell r="AG408">
            <v>0.5</v>
          </cell>
          <cell r="AI408">
            <v>-96000</v>
          </cell>
        </row>
        <row r="409">
          <cell r="C409">
            <v>152</v>
          </cell>
          <cell r="G409">
            <v>72</v>
          </cell>
          <cell r="J409">
            <v>0</v>
          </cell>
          <cell r="K409">
            <v>0</v>
          </cell>
          <cell r="AG409">
            <v>0</v>
          </cell>
          <cell r="AI409">
            <v>0</v>
          </cell>
        </row>
        <row r="410">
          <cell r="C410">
            <v>152</v>
          </cell>
          <cell r="G410">
            <v>72</v>
          </cell>
          <cell r="J410">
            <v>0</v>
          </cell>
          <cell r="K410">
            <v>0</v>
          </cell>
          <cell r="AG410">
            <v>0</v>
          </cell>
          <cell r="AI410">
            <v>-1000</v>
          </cell>
        </row>
        <row r="411">
          <cell r="C411">
            <v>152</v>
          </cell>
          <cell r="G411">
            <v>72</v>
          </cell>
          <cell r="J411">
            <v>0</v>
          </cell>
          <cell r="K411">
            <v>0</v>
          </cell>
          <cell r="AG411">
            <v>0</v>
          </cell>
          <cell r="AI411">
            <v>-47000</v>
          </cell>
        </row>
        <row r="412">
          <cell r="C412">
            <v>152</v>
          </cell>
          <cell r="G412">
            <v>72</v>
          </cell>
          <cell r="J412">
            <v>0</v>
          </cell>
          <cell r="K412">
            <v>0</v>
          </cell>
          <cell r="AG412">
            <v>0</v>
          </cell>
          <cell r="AI412">
            <v>-10000</v>
          </cell>
        </row>
        <row r="413">
          <cell r="C413">
            <v>152</v>
          </cell>
          <cell r="G413">
            <v>72</v>
          </cell>
          <cell r="J413">
            <v>0</v>
          </cell>
          <cell r="K413">
            <v>0</v>
          </cell>
          <cell r="AG413">
            <v>0</v>
          </cell>
          <cell r="AI413">
            <v>-10000</v>
          </cell>
        </row>
        <row r="414">
          <cell r="C414">
            <v>152</v>
          </cell>
          <cell r="G414">
            <v>72</v>
          </cell>
          <cell r="J414">
            <v>0</v>
          </cell>
          <cell r="K414">
            <v>0</v>
          </cell>
          <cell r="AG414">
            <v>0</v>
          </cell>
          <cell r="AI414">
            <v>-3000</v>
          </cell>
        </row>
        <row r="415">
          <cell r="C415">
            <v>152</v>
          </cell>
          <cell r="G415">
            <v>72</v>
          </cell>
          <cell r="J415">
            <v>0</v>
          </cell>
          <cell r="K415">
            <v>0</v>
          </cell>
          <cell r="AG415">
            <v>0</v>
          </cell>
          <cell r="AI415">
            <v>-15000</v>
          </cell>
        </row>
        <row r="416">
          <cell r="C416">
            <v>152</v>
          </cell>
          <cell r="G416">
            <v>72</v>
          </cell>
          <cell r="J416">
            <v>0</v>
          </cell>
          <cell r="K416">
            <v>0</v>
          </cell>
          <cell r="AG416">
            <v>0</v>
          </cell>
          <cell r="AI416">
            <v>-30000</v>
          </cell>
        </row>
        <row r="417">
          <cell r="C417">
            <v>152</v>
          </cell>
          <cell r="G417">
            <v>72</v>
          </cell>
          <cell r="J417">
            <v>0</v>
          </cell>
          <cell r="K417">
            <v>0</v>
          </cell>
          <cell r="AG417">
            <v>0</v>
          </cell>
          <cell r="AI417">
            <v>-623000</v>
          </cell>
        </row>
        <row r="418">
          <cell r="C418">
            <v>152</v>
          </cell>
          <cell r="G418">
            <v>72</v>
          </cell>
          <cell r="J418">
            <v>0</v>
          </cell>
          <cell r="K418">
            <v>0</v>
          </cell>
          <cell r="AG418">
            <v>0</v>
          </cell>
          <cell r="AI418">
            <v>-15000</v>
          </cell>
        </row>
        <row r="419">
          <cell r="C419">
            <v>152</v>
          </cell>
          <cell r="G419">
            <v>72</v>
          </cell>
          <cell r="J419">
            <v>0</v>
          </cell>
          <cell r="K419">
            <v>0</v>
          </cell>
          <cell r="AG419">
            <v>0</v>
          </cell>
          <cell r="AI419">
            <v>-22000</v>
          </cell>
        </row>
        <row r="420">
          <cell r="C420">
            <v>152</v>
          </cell>
          <cell r="G420">
            <v>72</v>
          </cell>
          <cell r="J420">
            <v>0</v>
          </cell>
          <cell r="K420">
            <v>0</v>
          </cell>
          <cell r="AG420">
            <v>0</v>
          </cell>
          <cell r="AI420">
            <v>-140000</v>
          </cell>
        </row>
        <row r="421">
          <cell r="C421">
            <v>152</v>
          </cell>
          <cell r="G421">
            <v>72</v>
          </cell>
          <cell r="J421">
            <v>0</v>
          </cell>
          <cell r="K421">
            <v>0</v>
          </cell>
          <cell r="AG421">
            <v>0</v>
          </cell>
          <cell r="AI421">
            <v>-20000</v>
          </cell>
        </row>
        <row r="422">
          <cell r="C422">
            <v>152</v>
          </cell>
          <cell r="G422">
            <v>72</v>
          </cell>
          <cell r="J422">
            <v>0</v>
          </cell>
          <cell r="K422">
            <v>0</v>
          </cell>
          <cell r="AG422">
            <v>0</v>
          </cell>
          <cell r="AI422">
            <v>-15000</v>
          </cell>
        </row>
        <row r="423">
          <cell r="C423">
            <v>152</v>
          </cell>
          <cell r="G423">
            <v>72</v>
          </cell>
          <cell r="J423">
            <v>0</v>
          </cell>
          <cell r="K423">
            <v>0</v>
          </cell>
          <cell r="AG423">
            <v>0</v>
          </cell>
          <cell r="AI423">
            <v>-100000</v>
          </cell>
        </row>
        <row r="424">
          <cell r="C424">
            <v>152</v>
          </cell>
          <cell r="G424">
            <v>72</v>
          </cell>
          <cell r="J424">
            <v>0</v>
          </cell>
          <cell r="K424">
            <v>0</v>
          </cell>
          <cell r="AG424">
            <v>0</v>
          </cell>
          <cell r="AI424">
            <v>-20000</v>
          </cell>
        </row>
        <row r="425">
          <cell r="C425">
            <v>152</v>
          </cell>
          <cell r="G425">
            <v>72</v>
          </cell>
          <cell r="J425">
            <v>0</v>
          </cell>
          <cell r="K425">
            <v>0</v>
          </cell>
          <cell r="AG425">
            <v>0</v>
          </cell>
          <cell r="AI425">
            <v>-75000</v>
          </cell>
        </row>
        <row r="426">
          <cell r="C426">
            <v>152</v>
          </cell>
          <cell r="G426">
            <v>72</v>
          </cell>
          <cell r="J426">
            <v>0</v>
          </cell>
          <cell r="K426">
            <v>0</v>
          </cell>
          <cell r="AG426">
            <v>0</v>
          </cell>
          <cell r="AI426">
            <v>-44000</v>
          </cell>
        </row>
        <row r="427">
          <cell r="C427">
            <v>152</v>
          </cell>
          <cell r="G427">
            <v>72</v>
          </cell>
          <cell r="AG427">
            <v>0</v>
          </cell>
          <cell r="AI427">
            <v>-19000</v>
          </cell>
        </row>
        <row r="428">
          <cell r="C428">
            <v>152</v>
          </cell>
          <cell r="G428">
            <v>72</v>
          </cell>
          <cell r="J428">
            <v>0</v>
          </cell>
          <cell r="K428">
            <v>0</v>
          </cell>
          <cell r="AG428">
            <v>0</v>
          </cell>
          <cell r="AI428">
            <v>-130000</v>
          </cell>
        </row>
        <row r="429">
          <cell r="C429">
            <v>152</v>
          </cell>
          <cell r="G429">
            <v>72</v>
          </cell>
          <cell r="J429">
            <v>0</v>
          </cell>
          <cell r="K429">
            <v>0</v>
          </cell>
          <cell r="AG429">
            <v>0</v>
          </cell>
          <cell r="AI429">
            <v>-12000</v>
          </cell>
        </row>
        <row r="430">
          <cell r="C430">
            <v>152</v>
          </cell>
          <cell r="G430">
            <v>72</v>
          </cell>
          <cell r="J430">
            <v>0</v>
          </cell>
          <cell r="K430">
            <v>0</v>
          </cell>
          <cell r="AG430">
            <v>0</v>
          </cell>
          <cell r="AI430">
            <v>0</v>
          </cell>
        </row>
        <row r="431">
          <cell r="C431">
            <v>152</v>
          </cell>
          <cell r="G431">
            <v>72</v>
          </cell>
          <cell r="J431">
            <v>0</v>
          </cell>
          <cell r="K431">
            <v>0</v>
          </cell>
          <cell r="AG431">
            <v>0</v>
          </cell>
          <cell r="AI431">
            <v>-550000</v>
          </cell>
        </row>
        <row r="432">
          <cell r="C432">
            <v>152</v>
          </cell>
          <cell r="G432">
            <v>72</v>
          </cell>
          <cell r="J432">
            <v>0</v>
          </cell>
          <cell r="K432">
            <v>0</v>
          </cell>
          <cell r="AG432">
            <v>0</v>
          </cell>
          <cell r="AI432">
            <v>-40000</v>
          </cell>
        </row>
        <row r="433">
          <cell r="C433">
            <v>152</v>
          </cell>
          <cell r="G433">
            <v>73</v>
          </cell>
          <cell r="J433">
            <v>0</v>
          </cell>
          <cell r="K433">
            <v>0</v>
          </cell>
          <cell r="AG433">
            <v>0</v>
          </cell>
          <cell r="AI433">
            <v>-150000</v>
          </cell>
        </row>
        <row r="434">
          <cell r="C434">
            <v>152</v>
          </cell>
          <cell r="G434">
            <v>73</v>
          </cell>
          <cell r="J434">
            <v>0</v>
          </cell>
          <cell r="K434">
            <v>0</v>
          </cell>
          <cell r="AG434">
            <v>0</v>
          </cell>
          <cell r="AI434">
            <v>-265000</v>
          </cell>
        </row>
        <row r="435">
          <cell r="C435">
            <v>152</v>
          </cell>
          <cell r="G435">
            <v>73</v>
          </cell>
          <cell r="J435">
            <v>0</v>
          </cell>
          <cell r="K435">
            <v>0</v>
          </cell>
          <cell r="AG435">
            <v>0</v>
          </cell>
          <cell r="AI435">
            <v>-550000</v>
          </cell>
        </row>
        <row r="436">
          <cell r="C436">
            <v>152</v>
          </cell>
          <cell r="G436">
            <v>73</v>
          </cell>
          <cell r="J436">
            <v>0</v>
          </cell>
          <cell r="K436">
            <v>0</v>
          </cell>
          <cell r="AG436">
            <v>0</v>
          </cell>
          <cell r="AI436">
            <v>-105000</v>
          </cell>
        </row>
        <row r="437">
          <cell r="C437">
            <v>151</v>
          </cell>
          <cell r="G437">
            <v>73</v>
          </cell>
          <cell r="J437">
            <v>0</v>
          </cell>
          <cell r="K437">
            <v>0</v>
          </cell>
          <cell r="AG437">
            <v>8</v>
          </cell>
          <cell r="AI437">
            <v>-1640000</v>
          </cell>
        </row>
        <row r="438">
          <cell r="C438">
            <v>152</v>
          </cell>
          <cell r="G438">
            <v>73</v>
          </cell>
          <cell r="J438">
            <v>0</v>
          </cell>
          <cell r="K438">
            <v>0</v>
          </cell>
          <cell r="AG438">
            <v>0</v>
          </cell>
          <cell r="AI438">
            <v>-29000</v>
          </cell>
        </row>
        <row r="439">
          <cell r="C439">
            <v>152</v>
          </cell>
          <cell r="G439">
            <v>73</v>
          </cell>
          <cell r="J439">
            <v>0</v>
          </cell>
          <cell r="K439">
            <v>0</v>
          </cell>
          <cell r="AG439">
            <v>0</v>
          </cell>
          <cell r="AI439">
            <v>-10000</v>
          </cell>
        </row>
        <row r="440">
          <cell r="C440">
            <v>152</v>
          </cell>
          <cell r="G440">
            <v>73</v>
          </cell>
          <cell r="J440">
            <v>0</v>
          </cell>
          <cell r="K440">
            <v>0</v>
          </cell>
          <cell r="AG440">
            <v>0</v>
          </cell>
          <cell r="AI440">
            <v>0</v>
          </cell>
        </row>
        <row r="441">
          <cell r="C441">
            <v>152</v>
          </cell>
          <cell r="G441">
            <v>73</v>
          </cell>
          <cell r="J441">
            <v>0</v>
          </cell>
          <cell r="K441">
            <v>0</v>
          </cell>
          <cell r="AG441">
            <v>0</v>
          </cell>
          <cell r="AI441">
            <v>-60000</v>
          </cell>
        </row>
        <row r="442">
          <cell r="C442">
            <v>152</v>
          </cell>
          <cell r="G442">
            <v>73</v>
          </cell>
          <cell r="J442">
            <v>0</v>
          </cell>
          <cell r="K442">
            <v>0</v>
          </cell>
          <cell r="AG442">
            <v>0</v>
          </cell>
          <cell r="AI442">
            <v>0</v>
          </cell>
        </row>
        <row r="443">
          <cell r="C443">
            <v>152</v>
          </cell>
          <cell r="G443">
            <v>73</v>
          </cell>
          <cell r="J443">
            <v>0</v>
          </cell>
          <cell r="K443">
            <v>0</v>
          </cell>
          <cell r="AG443">
            <v>0</v>
          </cell>
          <cell r="AI443">
            <v>-18000</v>
          </cell>
        </row>
        <row r="444">
          <cell r="C444">
            <v>152</v>
          </cell>
          <cell r="G444">
            <v>73</v>
          </cell>
          <cell r="J444">
            <v>0</v>
          </cell>
          <cell r="K444">
            <v>0</v>
          </cell>
          <cell r="AG444">
            <v>0</v>
          </cell>
          <cell r="AI444">
            <v>-50000</v>
          </cell>
        </row>
        <row r="445">
          <cell r="C445">
            <v>152</v>
          </cell>
          <cell r="G445">
            <v>73</v>
          </cell>
          <cell r="J445">
            <v>0</v>
          </cell>
          <cell r="K445">
            <v>0</v>
          </cell>
          <cell r="AG445">
            <v>0</v>
          </cell>
          <cell r="AI445">
            <v>-75000</v>
          </cell>
        </row>
        <row r="446">
          <cell r="C446">
            <v>152</v>
          </cell>
          <cell r="G446">
            <v>73</v>
          </cell>
          <cell r="J446">
            <v>0</v>
          </cell>
          <cell r="K446">
            <v>0</v>
          </cell>
          <cell r="AG446">
            <v>0</v>
          </cell>
          <cell r="AI446">
            <v>-10000</v>
          </cell>
        </row>
        <row r="447">
          <cell r="C447">
            <v>152</v>
          </cell>
          <cell r="G447">
            <v>73</v>
          </cell>
          <cell r="J447">
            <v>0</v>
          </cell>
          <cell r="K447">
            <v>0</v>
          </cell>
          <cell r="AG447">
            <v>0</v>
          </cell>
          <cell r="AI447">
            <v>0</v>
          </cell>
        </row>
        <row r="448">
          <cell r="C448">
            <v>152</v>
          </cell>
          <cell r="G448">
            <v>73</v>
          </cell>
          <cell r="J448">
            <v>0</v>
          </cell>
          <cell r="K448">
            <v>0</v>
          </cell>
          <cell r="AG448">
            <v>0</v>
          </cell>
          <cell r="AI448">
            <v>0</v>
          </cell>
        </row>
        <row r="449">
          <cell r="C449">
            <v>152</v>
          </cell>
          <cell r="G449">
            <v>73</v>
          </cell>
          <cell r="J449">
            <v>0</v>
          </cell>
          <cell r="K449">
            <v>0</v>
          </cell>
          <cell r="AG449">
            <v>0</v>
          </cell>
          <cell r="AI449">
            <v>-5000</v>
          </cell>
        </row>
        <row r="450">
          <cell r="C450">
            <v>152</v>
          </cell>
          <cell r="G450">
            <v>73</v>
          </cell>
          <cell r="J450">
            <v>0</v>
          </cell>
          <cell r="K450">
            <v>0</v>
          </cell>
          <cell r="AG450">
            <v>0</v>
          </cell>
          <cell r="AI450">
            <v>-60000</v>
          </cell>
        </row>
        <row r="451">
          <cell r="C451">
            <v>152</v>
          </cell>
          <cell r="G451">
            <v>73</v>
          </cell>
          <cell r="J451">
            <v>0</v>
          </cell>
          <cell r="K451">
            <v>0</v>
          </cell>
          <cell r="AG451">
            <v>0</v>
          </cell>
          <cell r="AI451">
            <v>-60000</v>
          </cell>
        </row>
        <row r="452">
          <cell r="C452">
            <v>151</v>
          </cell>
          <cell r="G452">
            <v>73</v>
          </cell>
          <cell r="J452">
            <v>0</v>
          </cell>
          <cell r="K452">
            <v>0</v>
          </cell>
          <cell r="AG452">
            <v>7.52</v>
          </cell>
          <cell r="AI452">
            <v>-1823000</v>
          </cell>
        </row>
        <row r="453">
          <cell r="C453">
            <v>152</v>
          </cell>
          <cell r="G453">
            <v>73</v>
          </cell>
          <cell r="J453">
            <v>0</v>
          </cell>
          <cell r="K453">
            <v>0</v>
          </cell>
          <cell r="AG453">
            <v>0</v>
          </cell>
          <cell r="AI453">
            <v>-12000</v>
          </cell>
        </row>
        <row r="454">
          <cell r="C454">
            <v>152</v>
          </cell>
          <cell r="G454">
            <v>73</v>
          </cell>
          <cell r="J454">
            <v>0</v>
          </cell>
          <cell r="K454">
            <v>0</v>
          </cell>
          <cell r="AG454">
            <v>0</v>
          </cell>
          <cell r="AI454">
            <v>0</v>
          </cell>
        </row>
        <row r="455">
          <cell r="C455">
            <v>152</v>
          </cell>
          <cell r="G455">
            <v>73</v>
          </cell>
          <cell r="J455">
            <v>0</v>
          </cell>
          <cell r="K455">
            <v>0</v>
          </cell>
          <cell r="AG455">
            <v>0</v>
          </cell>
          <cell r="AI455">
            <v>-65000</v>
          </cell>
        </row>
        <row r="456">
          <cell r="C456">
            <v>152</v>
          </cell>
          <cell r="G456">
            <v>73</v>
          </cell>
          <cell r="J456">
            <v>0</v>
          </cell>
          <cell r="K456">
            <v>0</v>
          </cell>
          <cell r="AG456">
            <v>0</v>
          </cell>
          <cell r="AI456">
            <v>0</v>
          </cell>
        </row>
        <row r="457">
          <cell r="C457">
            <v>152</v>
          </cell>
          <cell r="G457">
            <v>73</v>
          </cell>
          <cell r="J457">
            <v>0</v>
          </cell>
          <cell r="K457">
            <v>0</v>
          </cell>
          <cell r="AI457">
            <v>-740000</v>
          </cell>
        </row>
        <row r="458">
          <cell r="C458">
            <v>152</v>
          </cell>
          <cell r="G458">
            <v>73</v>
          </cell>
          <cell r="AG458">
            <v>0</v>
          </cell>
          <cell r="AI458">
            <v>-100000</v>
          </cell>
        </row>
        <row r="459">
          <cell r="C459">
            <v>152</v>
          </cell>
          <cell r="G459">
            <v>73</v>
          </cell>
          <cell r="J459">
            <v>0</v>
          </cell>
          <cell r="K459">
            <v>0</v>
          </cell>
          <cell r="AG459">
            <v>0</v>
          </cell>
          <cell r="AI459">
            <v>0</v>
          </cell>
        </row>
        <row r="460">
          <cell r="C460">
            <v>152</v>
          </cell>
          <cell r="G460">
            <v>73</v>
          </cell>
          <cell r="J460">
            <v>0</v>
          </cell>
          <cell r="K460">
            <v>0</v>
          </cell>
          <cell r="AG460">
            <v>0</v>
          </cell>
          <cell r="AI460">
            <v>-15000</v>
          </cell>
        </row>
        <row r="461">
          <cell r="C461">
            <v>151</v>
          </cell>
          <cell r="G461">
            <v>73</v>
          </cell>
          <cell r="J461">
            <v>0</v>
          </cell>
          <cell r="K461">
            <v>0</v>
          </cell>
          <cell r="AG461">
            <v>1</v>
          </cell>
          <cell r="AI461">
            <v>0</v>
          </cell>
        </row>
        <row r="462">
          <cell r="C462">
            <v>151</v>
          </cell>
          <cell r="G462">
            <v>73</v>
          </cell>
          <cell r="J462">
            <v>0</v>
          </cell>
          <cell r="K462">
            <v>0</v>
          </cell>
          <cell r="AG462">
            <v>1</v>
          </cell>
          <cell r="AI462">
            <v>0</v>
          </cell>
        </row>
        <row r="463">
          <cell r="C463">
            <v>152</v>
          </cell>
          <cell r="G463">
            <v>73</v>
          </cell>
          <cell r="J463">
            <v>0</v>
          </cell>
          <cell r="K463">
            <v>0</v>
          </cell>
          <cell r="AG463">
            <v>0</v>
          </cell>
          <cell r="AI463">
            <v>0</v>
          </cell>
        </row>
        <row r="464">
          <cell r="C464">
            <v>152</v>
          </cell>
          <cell r="G464">
            <v>73</v>
          </cell>
          <cell r="J464">
            <v>0</v>
          </cell>
          <cell r="K464">
            <v>0</v>
          </cell>
          <cell r="AG464">
            <v>0</v>
          </cell>
          <cell r="AI464">
            <v>-56000</v>
          </cell>
        </row>
        <row r="465">
          <cell r="C465">
            <v>152</v>
          </cell>
          <cell r="G465">
            <v>73</v>
          </cell>
          <cell r="J465">
            <v>0</v>
          </cell>
          <cell r="K465">
            <v>0</v>
          </cell>
          <cell r="AG465">
            <v>0</v>
          </cell>
          <cell r="AI465">
            <v>0</v>
          </cell>
        </row>
        <row r="466">
          <cell r="C466">
            <v>152</v>
          </cell>
          <cell r="G466">
            <v>74</v>
          </cell>
          <cell r="J466">
            <v>0</v>
          </cell>
          <cell r="K466">
            <v>0</v>
          </cell>
          <cell r="AG466">
            <v>0</v>
          </cell>
          <cell r="AI466">
            <v>-250000</v>
          </cell>
        </row>
        <row r="467">
          <cell r="C467">
            <v>152</v>
          </cell>
          <cell r="G467">
            <v>74</v>
          </cell>
          <cell r="J467">
            <v>0</v>
          </cell>
          <cell r="K467">
            <v>0</v>
          </cell>
          <cell r="AG467">
            <v>0</v>
          </cell>
          <cell r="AI467">
            <v>-15000</v>
          </cell>
        </row>
        <row r="468">
          <cell r="C468">
            <v>152</v>
          </cell>
          <cell r="G468">
            <v>74</v>
          </cell>
          <cell r="J468">
            <v>0</v>
          </cell>
          <cell r="K468">
            <v>0</v>
          </cell>
          <cell r="AG468">
            <v>0</v>
          </cell>
          <cell r="AI468">
            <v>-330000</v>
          </cell>
        </row>
        <row r="469">
          <cell r="C469">
            <v>152</v>
          </cell>
          <cell r="G469">
            <v>74</v>
          </cell>
          <cell r="AI469">
            <v>-660000</v>
          </cell>
        </row>
        <row r="470">
          <cell r="C470">
            <v>152</v>
          </cell>
          <cell r="G470">
            <v>74</v>
          </cell>
          <cell r="J470">
            <v>0</v>
          </cell>
          <cell r="K470">
            <v>0</v>
          </cell>
          <cell r="AG470">
            <v>0</v>
          </cell>
          <cell r="AI470">
            <v>-15000</v>
          </cell>
        </row>
        <row r="471">
          <cell r="C471">
            <v>152</v>
          </cell>
          <cell r="G471">
            <v>74</v>
          </cell>
          <cell r="J471">
            <v>0</v>
          </cell>
          <cell r="K471">
            <v>0</v>
          </cell>
          <cell r="AG471">
            <v>0</v>
          </cell>
          <cell r="AI471">
            <v>-36000</v>
          </cell>
        </row>
        <row r="472">
          <cell r="C472">
            <v>152</v>
          </cell>
          <cell r="G472">
            <v>75</v>
          </cell>
          <cell r="J472">
            <v>0</v>
          </cell>
          <cell r="K472">
            <v>0</v>
          </cell>
          <cell r="AG472">
            <v>0</v>
          </cell>
          <cell r="AI472">
            <v>0</v>
          </cell>
        </row>
        <row r="473">
          <cell r="C473">
            <v>152</v>
          </cell>
          <cell r="G473">
            <v>76</v>
          </cell>
          <cell r="J473">
            <v>0</v>
          </cell>
          <cell r="K473">
            <v>0</v>
          </cell>
          <cell r="AG473">
            <v>0</v>
          </cell>
          <cell r="AI473">
            <v>-2000</v>
          </cell>
        </row>
        <row r="474">
          <cell r="C474">
            <v>151</v>
          </cell>
          <cell r="G474">
            <v>76</v>
          </cell>
          <cell r="J474">
            <v>0</v>
          </cell>
          <cell r="K474">
            <v>0</v>
          </cell>
          <cell r="AG474">
            <v>0.33</v>
          </cell>
          <cell r="AI474">
            <v>-64000</v>
          </cell>
        </row>
        <row r="475">
          <cell r="C475">
            <v>152</v>
          </cell>
          <cell r="G475">
            <v>76</v>
          </cell>
          <cell r="J475">
            <v>0</v>
          </cell>
          <cell r="K475">
            <v>0</v>
          </cell>
          <cell r="AG475">
            <v>0</v>
          </cell>
          <cell r="AI475">
            <v>0</v>
          </cell>
        </row>
        <row r="476">
          <cell r="C476">
            <v>152</v>
          </cell>
          <cell r="G476">
            <v>76</v>
          </cell>
          <cell r="J476">
            <v>0</v>
          </cell>
          <cell r="K476">
            <v>0</v>
          </cell>
          <cell r="AG476">
            <v>0</v>
          </cell>
          <cell r="AI476">
            <v>-200000</v>
          </cell>
        </row>
        <row r="477">
          <cell r="C477">
            <v>152</v>
          </cell>
          <cell r="G477">
            <v>76</v>
          </cell>
          <cell r="J477">
            <v>0</v>
          </cell>
          <cell r="K477">
            <v>0</v>
          </cell>
          <cell r="AG477">
            <v>0</v>
          </cell>
          <cell r="AI477">
            <v>-50000</v>
          </cell>
        </row>
        <row r="478">
          <cell r="C478">
            <v>152</v>
          </cell>
          <cell r="G478">
            <v>76</v>
          </cell>
          <cell r="J478">
            <v>0</v>
          </cell>
          <cell r="K478">
            <v>0</v>
          </cell>
          <cell r="AG478">
            <v>0</v>
          </cell>
          <cell r="AI478">
            <v>-5100000</v>
          </cell>
        </row>
        <row r="479">
          <cell r="C479">
            <v>152</v>
          </cell>
          <cell r="G479">
            <v>76</v>
          </cell>
          <cell r="J479">
            <v>0</v>
          </cell>
          <cell r="K479">
            <v>0</v>
          </cell>
          <cell r="AG479">
            <v>0</v>
          </cell>
          <cell r="AI479">
            <v>-2600000</v>
          </cell>
        </row>
        <row r="480">
          <cell r="C480">
            <v>151</v>
          </cell>
          <cell r="G480">
            <v>76</v>
          </cell>
          <cell r="J480">
            <v>0</v>
          </cell>
          <cell r="K480">
            <v>0</v>
          </cell>
          <cell r="AG480">
            <v>0</v>
          </cell>
          <cell r="AI480">
            <v>0</v>
          </cell>
        </row>
        <row r="481">
          <cell r="C481">
            <v>152</v>
          </cell>
          <cell r="G481">
            <v>76</v>
          </cell>
          <cell r="J481">
            <v>0</v>
          </cell>
          <cell r="K481">
            <v>0</v>
          </cell>
          <cell r="AG481">
            <v>0</v>
          </cell>
          <cell r="AI481">
            <v>-59000</v>
          </cell>
        </row>
        <row r="482">
          <cell r="C482">
            <v>152</v>
          </cell>
          <cell r="G482">
            <v>76</v>
          </cell>
          <cell r="J482">
            <v>0</v>
          </cell>
          <cell r="K482">
            <v>0</v>
          </cell>
          <cell r="AG482">
            <v>0</v>
          </cell>
          <cell r="AI482">
            <v>0</v>
          </cell>
        </row>
        <row r="483">
          <cell r="C483">
            <v>152</v>
          </cell>
          <cell r="G483">
            <v>76</v>
          </cell>
          <cell r="J483">
            <v>0</v>
          </cell>
          <cell r="K483">
            <v>0</v>
          </cell>
          <cell r="AG483">
            <v>0</v>
          </cell>
          <cell r="AI483">
            <v>0</v>
          </cell>
        </row>
        <row r="484">
          <cell r="C484">
            <v>152</v>
          </cell>
          <cell r="G484">
            <v>76</v>
          </cell>
          <cell r="J484">
            <v>0</v>
          </cell>
          <cell r="K484">
            <v>0</v>
          </cell>
          <cell r="AG484">
            <v>0</v>
          </cell>
          <cell r="AI484">
            <v>0</v>
          </cell>
        </row>
        <row r="485">
          <cell r="C485">
            <v>152</v>
          </cell>
          <cell r="G485">
            <v>76</v>
          </cell>
          <cell r="J485">
            <v>0</v>
          </cell>
          <cell r="K485">
            <v>0</v>
          </cell>
          <cell r="AG485">
            <v>0</v>
          </cell>
          <cell r="AI485">
            <v>-240000</v>
          </cell>
        </row>
        <row r="486">
          <cell r="C486">
            <v>151</v>
          </cell>
          <cell r="G486">
            <v>77</v>
          </cell>
          <cell r="J486">
            <v>0</v>
          </cell>
          <cell r="K486">
            <v>0</v>
          </cell>
          <cell r="AG486">
            <v>0</v>
          </cell>
          <cell r="AI486">
            <v>0</v>
          </cell>
        </row>
        <row r="487">
          <cell r="C487">
            <v>152</v>
          </cell>
          <cell r="G487">
            <v>77</v>
          </cell>
          <cell r="J487">
            <v>0</v>
          </cell>
          <cell r="K487">
            <v>0</v>
          </cell>
          <cell r="AG487">
            <v>0</v>
          </cell>
          <cell r="AI487">
            <v>-75000</v>
          </cell>
        </row>
        <row r="488">
          <cell r="C488">
            <v>152</v>
          </cell>
          <cell r="G488">
            <v>77</v>
          </cell>
          <cell r="J488">
            <v>0</v>
          </cell>
          <cell r="K488">
            <v>0</v>
          </cell>
          <cell r="AG488">
            <v>0</v>
          </cell>
          <cell r="AI488">
            <v>0</v>
          </cell>
        </row>
        <row r="489">
          <cell r="C489">
            <v>151</v>
          </cell>
          <cell r="G489">
            <v>78</v>
          </cell>
          <cell r="J489">
            <v>0</v>
          </cell>
          <cell r="K489">
            <v>0</v>
          </cell>
          <cell r="AG489">
            <v>1</v>
          </cell>
          <cell r="AI489">
            <v>-150000</v>
          </cell>
        </row>
        <row r="490">
          <cell r="C490">
            <v>152</v>
          </cell>
          <cell r="G490">
            <v>78</v>
          </cell>
          <cell r="J490">
            <v>0</v>
          </cell>
          <cell r="K490">
            <v>0</v>
          </cell>
          <cell r="AG490">
            <v>0</v>
          </cell>
          <cell r="AI490">
            <v>-300000</v>
          </cell>
        </row>
        <row r="491">
          <cell r="C491">
            <v>151</v>
          </cell>
          <cell r="G491">
            <v>79</v>
          </cell>
          <cell r="J491">
            <v>0</v>
          </cell>
          <cell r="K491">
            <v>0</v>
          </cell>
          <cell r="AG491">
            <v>0.23</v>
          </cell>
          <cell r="AI491">
            <v>0</v>
          </cell>
        </row>
        <row r="492">
          <cell r="C492">
            <v>152</v>
          </cell>
          <cell r="G492">
            <v>79</v>
          </cell>
          <cell r="J492">
            <v>0</v>
          </cell>
          <cell r="K492">
            <v>0</v>
          </cell>
          <cell r="AG492">
            <v>0</v>
          </cell>
          <cell r="AI492">
            <v>0</v>
          </cell>
        </row>
        <row r="493">
          <cell r="C493">
            <v>152</v>
          </cell>
          <cell r="G493">
            <v>79</v>
          </cell>
          <cell r="J493">
            <v>0</v>
          </cell>
          <cell r="K493">
            <v>0</v>
          </cell>
          <cell r="AG493">
            <v>0</v>
          </cell>
          <cell r="AI493">
            <v>0</v>
          </cell>
        </row>
        <row r="494">
          <cell r="C494">
            <v>152</v>
          </cell>
          <cell r="G494">
            <v>79</v>
          </cell>
          <cell r="J494">
            <v>0</v>
          </cell>
          <cell r="K494">
            <v>0</v>
          </cell>
          <cell r="AG494">
            <v>0</v>
          </cell>
          <cell r="AI494">
            <v>-60000</v>
          </cell>
        </row>
        <row r="495">
          <cell r="C495">
            <v>152</v>
          </cell>
          <cell r="G495">
            <v>79</v>
          </cell>
          <cell r="J495">
            <v>0</v>
          </cell>
          <cell r="K495">
            <v>0</v>
          </cell>
          <cell r="AG495">
            <v>0</v>
          </cell>
          <cell r="AI495">
            <v>-40000</v>
          </cell>
        </row>
        <row r="496">
          <cell r="C496">
            <v>152</v>
          </cell>
          <cell r="G496">
            <v>79</v>
          </cell>
          <cell r="J496">
            <v>0</v>
          </cell>
          <cell r="K496">
            <v>0</v>
          </cell>
          <cell r="AG496">
            <v>0</v>
          </cell>
          <cell r="AI496">
            <v>-40000</v>
          </cell>
        </row>
        <row r="497">
          <cell r="C497">
            <v>152</v>
          </cell>
          <cell r="G497">
            <v>79</v>
          </cell>
          <cell r="J497">
            <v>0</v>
          </cell>
          <cell r="K497">
            <v>0</v>
          </cell>
          <cell r="AG497">
            <v>0</v>
          </cell>
          <cell r="AI497">
            <v>-300000</v>
          </cell>
        </row>
        <row r="498">
          <cell r="C498">
            <v>152</v>
          </cell>
          <cell r="G498">
            <v>79</v>
          </cell>
          <cell r="J498">
            <v>0</v>
          </cell>
          <cell r="K498">
            <v>0</v>
          </cell>
          <cell r="AG498">
            <v>0</v>
          </cell>
          <cell r="AI498">
            <v>-968000</v>
          </cell>
        </row>
        <row r="499">
          <cell r="C499">
            <v>152</v>
          </cell>
          <cell r="G499">
            <v>79</v>
          </cell>
          <cell r="J499">
            <v>0</v>
          </cell>
          <cell r="K499">
            <v>0</v>
          </cell>
          <cell r="AG499">
            <v>0</v>
          </cell>
          <cell r="AI499">
            <v>-45000</v>
          </cell>
        </row>
        <row r="500">
          <cell r="C500">
            <v>152</v>
          </cell>
          <cell r="G500">
            <v>79</v>
          </cell>
          <cell r="J500">
            <v>0</v>
          </cell>
          <cell r="K500">
            <v>0</v>
          </cell>
          <cell r="AG500">
            <v>0</v>
          </cell>
          <cell r="AI500">
            <v>-893000</v>
          </cell>
        </row>
        <row r="501">
          <cell r="C501">
            <v>152</v>
          </cell>
          <cell r="G501">
            <v>79</v>
          </cell>
          <cell r="J501">
            <v>0</v>
          </cell>
          <cell r="K501">
            <v>0</v>
          </cell>
          <cell r="AG501">
            <v>0</v>
          </cell>
          <cell r="AI501">
            <v>-25000</v>
          </cell>
        </row>
        <row r="502">
          <cell r="C502">
            <v>161</v>
          </cell>
          <cell r="G502">
            <v>81</v>
          </cell>
          <cell r="J502">
            <v>0</v>
          </cell>
          <cell r="K502">
            <v>0</v>
          </cell>
          <cell r="AG502">
            <v>7</v>
          </cell>
          <cell r="AI502">
            <v>-1036000</v>
          </cell>
        </row>
        <row r="503">
          <cell r="C503">
            <v>162</v>
          </cell>
          <cell r="G503">
            <v>81</v>
          </cell>
          <cell r="J503">
            <v>0</v>
          </cell>
          <cell r="K503">
            <v>0</v>
          </cell>
          <cell r="AG503">
            <v>0</v>
          </cell>
          <cell r="AI503">
            <v>-10000</v>
          </cell>
        </row>
        <row r="504">
          <cell r="C504">
            <v>162</v>
          </cell>
          <cell r="G504">
            <v>81</v>
          </cell>
          <cell r="J504">
            <v>0</v>
          </cell>
          <cell r="K504">
            <v>0</v>
          </cell>
          <cell r="AG504">
            <v>0</v>
          </cell>
          <cell r="AI504">
            <v>-5000</v>
          </cell>
        </row>
        <row r="505">
          <cell r="C505">
            <v>162</v>
          </cell>
          <cell r="G505">
            <v>81</v>
          </cell>
          <cell r="J505">
            <v>0</v>
          </cell>
          <cell r="K505">
            <v>0</v>
          </cell>
          <cell r="AG505">
            <v>0</v>
          </cell>
          <cell r="AI505">
            <v>0</v>
          </cell>
        </row>
        <row r="506">
          <cell r="C506">
            <v>162</v>
          </cell>
          <cell r="G506">
            <v>81</v>
          </cell>
          <cell r="J506">
            <v>0</v>
          </cell>
          <cell r="K506">
            <v>0</v>
          </cell>
          <cell r="AG506">
            <v>0</v>
          </cell>
          <cell r="AI506">
            <v>-60000</v>
          </cell>
        </row>
        <row r="507">
          <cell r="C507">
            <v>162</v>
          </cell>
          <cell r="G507">
            <v>81</v>
          </cell>
          <cell r="J507">
            <v>0</v>
          </cell>
          <cell r="K507">
            <v>0</v>
          </cell>
          <cell r="AG507">
            <v>0</v>
          </cell>
          <cell r="AI507">
            <v>0</v>
          </cell>
        </row>
        <row r="508">
          <cell r="C508">
            <v>162</v>
          </cell>
          <cell r="G508">
            <v>81</v>
          </cell>
          <cell r="J508">
            <v>0</v>
          </cell>
          <cell r="K508">
            <v>0</v>
          </cell>
          <cell r="AG508">
            <v>0</v>
          </cell>
          <cell r="AI508">
            <v>-60000</v>
          </cell>
        </row>
        <row r="509">
          <cell r="C509">
            <v>162</v>
          </cell>
          <cell r="G509">
            <v>81</v>
          </cell>
          <cell r="J509">
            <v>0</v>
          </cell>
          <cell r="K509">
            <v>0</v>
          </cell>
          <cell r="AG509">
            <v>0</v>
          </cell>
          <cell r="AI509">
            <v>-60000</v>
          </cell>
        </row>
        <row r="510">
          <cell r="C510">
            <v>162</v>
          </cell>
          <cell r="G510">
            <v>81</v>
          </cell>
          <cell r="J510">
            <v>0</v>
          </cell>
          <cell r="K510">
            <v>0</v>
          </cell>
          <cell r="AG510">
            <v>0</v>
          </cell>
          <cell r="AI510">
            <v>-135000</v>
          </cell>
        </row>
        <row r="511">
          <cell r="C511">
            <v>162</v>
          </cell>
          <cell r="G511">
            <v>81</v>
          </cell>
          <cell r="AI511">
            <v>-200000</v>
          </cell>
        </row>
        <row r="512">
          <cell r="C512">
            <v>162</v>
          </cell>
          <cell r="G512">
            <v>81</v>
          </cell>
          <cell r="AI512">
            <v>-100000</v>
          </cell>
        </row>
        <row r="513">
          <cell r="C513">
            <v>162</v>
          </cell>
          <cell r="G513">
            <v>81</v>
          </cell>
          <cell r="J513">
            <v>0</v>
          </cell>
          <cell r="K513">
            <v>0</v>
          </cell>
          <cell r="AG513">
            <v>0</v>
          </cell>
          <cell r="AI513">
            <v>-100000</v>
          </cell>
        </row>
        <row r="514">
          <cell r="C514">
            <v>162</v>
          </cell>
          <cell r="G514">
            <v>81</v>
          </cell>
          <cell r="J514">
            <v>0</v>
          </cell>
          <cell r="K514">
            <v>0</v>
          </cell>
          <cell r="AG514">
            <v>0</v>
          </cell>
          <cell r="AI514">
            <v>-300000</v>
          </cell>
        </row>
        <row r="515">
          <cell r="C515">
            <v>162</v>
          </cell>
          <cell r="G515">
            <v>81</v>
          </cell>
          <cell r="AG515">
            <v>0</v>
          </cell>
          <cell r="AI515">
            <v>-300000</v>
          </cell>
        </row>
        <row r="516">
          <cell r="C516">
            <v>162</v>
          </cell>
          <cell r="G516">
            <v>81</v>
          </cell>
          <cell r="J516">
            <v>0</v>
          </cell>
          <cell r="K516">
            <v>0</v>
          </cell>
          <cell r="AG516">
            <v>0</v>
          </cell>
          <cell r="AI516">
            <v>-45000</v>
          </cell>
        </row>
        <row r="517">
          <cell r="C517">
            <v>161</v>
          </cell>
          <cell r="G517">
            <v>81</v>
          </cell>
          <cell r="J517">
            <v>0</v>
          </cell>
          <cell r="K517">
            <v>0</v>
          </cell>
          <cell r="AG517">
            <v>0.15</v>
          </cell>
          <cell r="AI517">
            <v>-13000</v>
          </cell>
        </row>
        <row r="518">
          <cell r="C518">
            <v>161</v>
          </cell>
          <cell r="G518">
            <v>81</v>
          </cell>
          <cell r="J518">
            <v>0</v>
          </cell>
          <cell r="K518">
            <v>0</v>
          </cell>
          <cell r="AG518">
            <v>7.3981000000000003</v>
          </cell>
          <cell r="AI518">
            <v>-931000</v>
          </cell>
        </row>
        <row r="519">
          <cell r="C519">
            <v>162</v>
          </cell>
          <cell r="G519">
            <v>81</v>
          </cell>
          <cell r="J519">
            <v>0</v>
          </cell>
          <cell r="K519">
            <v>0</v>
          </cell>
          <cell r="AG519">
            <v>0</v>
          </cell>
          <cell r="AI519">
            <v>-4467000</v>
          </cell>
        </row>
        <row r="520">
          <cell r="C520">
            <v>162</v>
          </cell>
          <cell r="G520">
            <v>81</v>
          </cell>
          <cell r="J520">
            <v>0</v>
          </cell>
          <cell r="K520">
            <v>0</v>
          </cell>
          <cell r="AG520">
            <v>0</v>
          </cell>
          <cell r="AI520">
            <v>-100000</v>
          </cell>
        </row>
        <row r="521">
          <cell r="C521">
            <v>162</v>
          </cell>
          <cell r="G521">
            <v>81</v>
          </cell>
          <cell r="J521">
            <v>0</v>
          </cell>
          <cell r="K521">
            <v>0</v>
          </cell>
          <cell r="AG521">
            <v>0</v>
          </cell>
          <cell r="AI521">
            <v>-330000</v>
          </cell>
        </row>
        <row r="522">
          <cell r="C522">
            <v>162</v>
          </cell>
          <cell r="G522">
            <v>81</v>
          </cell>
          <cell r="J522">
            <v>0</v>
          </cell>
          <cell r="K522">
            <v>0</v>
          </cell>
          <cell r="AG522">
            <v>0</v>
          </cell>
          <cell r="AI522">
            <v>-6000</v>
          </cell>
        </row>
        <row r="523">
          <cell r="C523">
            <v>162</v>
          </cell>
          <cell r="G523">
            <v>81</v>
          </cell>
          <cell r="J523">
            <v>0</v>
          </cell>
          <cell r="K523">
            <v>0</v>
          </cell>
          <cell r="AG523">
            <v>0</v>
          </cell>
          <cell r="AI523">
            <v>-3011000</v>
          </cell>
        </row>
        <row r="524">
          <cell r="C524">
            <v>162</v>
          </cell>
          <cell r="G524">
            <v>81</v>
          </cell>
          <cell r="J524">
            <v>0</v>
          </cell>
          <cell r="K524">
            <v>0</v>
          </cell>
          <cell r="AG524">
            <v>0</v>
          </cell>
          <cell r="AI524">
            <v>-5000000</v>
          </cell>
        </row>
        <row r="525">
          <cell r="C525">
            <v>161</v>
          </cell>
          <cell r="G525">
            <v>81</v>
          </cell>
          <cell r="J525">
            <v>0</v>
          </cell>
          <cell r="K525">
            <v>0</v>
          </cell>
          <cell r="AG525">
            <v>1.9</v>
          </cell>
          <cell r="AI525">
            <v>-262000</v>
          </cell>
        </row>
        <row r="526">
          <cell r="C526">
            <v>162</v>
          </cell>
          <cell r="G526">
            <v>81</v>
          </cell>
          <cell r="J526">
            <v>0</v>
          </cell>
          <cell r="K526">
            <v>0</v>
          </cell>
          <cell r="AG526">
            <v>0</v>
          </cell>
          <cell r="AI526">
            <v>-400000</v>
          </cell>
        </row>
        <row r="527">
          <cell r="C527">
            <v>162</v>
          </cell>
          <cell r="G527">
            <v>81</v>
          </cell>
          <cell r="J527">
            <v>0</v>
          </cell>
          <cell r="K527">
            <v>0</v>
          </cell>
          <cell r="AG527">
            <v>0</v>
          </cell>
          <cell r="AI527">
            <v>-55000</v>
          </cell>
        </row>
        <row r="528">
          <cell r="C528">
            <v>162</v>
          </cell>
          <cell r="G528">
            <v>81</v>
          </cell>
          <cell r="J528">
            <v>0</v>
          </cell>
          <cell r="AG528">
            <v>0</v>
          </cell>
          <cell r="AI528">
            <v>-128000</v>
          </cell>
        </row>
        <row r="529">
          <cell r="C529">
            <v>162</v>
          </cell>
          <cell r="G529">
            <v>81</v>
          </cell>
          <cell r="J529">
            <v>0</v>
          </cell>
          <cell r="AG529">
            <v>0</v>
          </cell>
          <cell r="AI529">
            <v>-606000</v>
          </cell>
        </row>
        <row r="530">
          <cell r="C530">
            <v>162</v>
          </cell>
          <cell r="G530">
            <v>81</v>
          </cell>
          <cell r="J530">
            <v>0</v>
          </cell>
          <cell r="AG530">
            <v>0</v>
          </cell>
          <cell r="AI530">
            <v>-1700000</v>
          </cell>
        </row>
        <row r="531">
          <cell r="C531">
            <v>162</v>
          </cell>
          <cell r="G531">
            <v>81</v>
          </cell>
          <cell r="J531">
            <v>0</v>
          </cell>
          <cell r="AG531">
            <v>0</v>
          </cell>
          <cell r="AI531">
            <v>-1461000</v>
          </cell>
        </row>
        <row r="532">
          <cell r="C532">
            <v>161</v>
          </cell>
          <cell r="G532">
            <v>81</v>
          </cell>
          <cell r="J532">
            <v>0</v>
          </cell>
          <cell r="AG532">
            <v>3.0300000000000002</v>
          </cell>
          <cell r="AI532">
            <v>-474000</v>
          </cell>
        </row>
        <row r="533">
          <cell r="C533">
            <v>161</v>
          </cell>
          <cell r="G533">
            <v>81</v>
          </cell>
          <cell r="J533">
            <v>0</v>
          </cell>
          <cell r="AG533">
            <v>2.2599999999999998</v>
          </cell>
          <cell r="AI533">
            <v>-337000</v>
          </cell>
        </row>
        <row r="534">
          <cell r="C534">
            <v>161</v>
          </cell>
          <cell r="G534">
            <v>81</v>
          </cell>
          <cell r="J534">
            <v>0</v>
          </cell>
          <cell r="AG534">
            <v>1</v>
          </cell>
          <cell r="AI534">
            <v>-98000</v>
          </cell>
        </row>
        <row r="535">
          <cell r="C535">
            <v>161</v>
          </cell>
          <cell r="G535">
            <v>81</v>
          </cell>
          <cell r="J535">
            <v>0</v>
          </cell>
          <cell r="AG535">
            <v>2</v>
          </cell>
          <cell r="AI535">
            <v>-274000</v>
          </cell>
        </row>
        <row r="536">
          <cell r="C536">
            <v>161</v>
          </cell>
          <cell r="G536">
            <v>81</v>
          </cell>
          <cell r="J536">
            <v>0</v>
          </cell>
          <cell r="AG536">
            <v>1.8</v>
          </cell>
          <cell r="AI536">
            <v>-228000</v>
          </cell>
        </row>
        <row r="537">
          <cell r="C537">
            <v>161</v>
          </cell>
          <cell r="G537">
            <v>81</v>
          </cell>
          <cell r="J537">
            <v>0</v>
          </cell>
          <cell r="AG537">
            <v>2</v>
          </cell>
          <cell r="AI537">
            <v>-243000</v>
          </cell>
        </row>
        <row r="538">
          <cell r="C538">
            <v>162</v>
          </cell>
          <cell r="G538">
            <v>81</v>
          </cell>
          <cell r="J538">
            <v>0</v>
          </cell>
          <cell r="AG538">
            <v>0</v>
          </cell>
          <cell r="AI538">
            <v>-97000</v>
          </cell>
        </row>
        <row r="539">
          <cell r="C539">
            <v>162</v>
          </cell>
          <cell r="G539">
            <v>81</v>
          </cell>
          <cell r="J539">
            <v>0</v>
          </cell>
          <cell r="AG539">
            <v>0</v>
          </cell>
          <cell r="AI539">
            <v>-220000</v>
          </cell>
        </row>
        <row r="540">
          <cell r="C540">
            <v>162</v>
          </cell>
          <cell r="G540">
            <v>81</v>
          </cell>
          <cell r="J540">
            <v>0</v>
          </cell>
          <cell r="AG540">
            <v>0</v>
          </cell>
          <cell r="AI540">
            <v>-155000</v>
          </cell>
        </row>
        <row r="541">
          <cell r="C541">
            <v>162</v>
          </cell>
          <cell r="G541">
            <v>81</v>
          </cell>
          <cell r="J541">
            <v>0</v>
          </cell>
          <cell r="K541">
            <v>0</v>
          </cell>
          <cell r="AG541">
            <v>0</v>
          </cell>
          <cell r="AI541">
            <v>-446000</v>
          </cell>
        </row>
        <row r="542">
          <cell r="C542">
            <v>161</v>
          </cell>
          <cell r="G542">
            <v>81</v>
          </cell>
          <cell r="J542">
            <v>0</v>
          </cell>
          <cell r="K542">
            <v>0</v>
          </cell>
          <cell r="AG542">
            <v>23.669700000000006</v>
          </cell>
          <cell r="AI542">
            <v>-2742000</v>
          </cell>
        </row>
        <row r="543">
          <cell r="C543">
            <v>162</v>
          </cell>
          <cell r="G543">
            <v>81</v>
          </cell>
          <cell r="J543">
            <v>0</v>
          </cell>
          <cell r="K543">
            <v>0</v>
          </cell>
          <cell r="AG543">
            <v>0</v>
          </cell>
          <cell r="AI543">
            <v>-43000</v>
          </cell>
        </row>
        <row r="544">
          <cell r="C544">
            <v>161</v>
          </cell>
          <cell r="G544">
            <v>81</v>
          </cell>
          <cell r="J544">
            <v>0</v>
          </cell>
          <cell r="K544">
            <v>0</v>
          </cell>
          <cell r="AG544">
            <v>19.621800000000007</v>
          </cell>
          <cell r="AI544">
            <v>-2345000</v>
          </cell>
        </row>
        <row r="545">
          <cell r="C545">
            <v>162</v>
          </cell>
          <cell r="G545">
            <v>81</v>
          </cell>
          <cell r="J545">
            <v>0</v>
          </cell>
          <cell r="K545">
            <v>0</v>
          </cell>
          <cell r="AG545">
            <v>0</v>
          </cell>
          <cell r="AI545">
            <v>-900000</v>
          </cell>
        </row>
        <row r="546">
          <cell r="C546">
            <v>161</v>
          </cell>
          <cell r="G546">
            <v>81</v>
          </cell>
          <cell r="J546">
            <v>0</v>
          </cell>
          <cell r="K546">
            <v>0</v>
          </cell>
          <cell r="AG546">
            <v>1.7999999999999998</v>
          </cell>
          <cell r="AI546">
            <v>-291000</v>
          </cell>
        </row>
        <row r="547">
          <cell r="C547">
            <v>161</v>
          </cell>
          <cell r="G547">
            <v>81</v>
          </cell>
          <cell r="J547">
            <v>0</v>
          </cell>
          <cell r="K547">
            <v>0</v>
          </cell>
          <cell r="AG547">
            <v>1</v>
          </cell>
          <cell r="AI547">
            <v>-131000</v>
          </cell>
        </row>
        <row r="548">
          <cell r="C548">
            <v>162</v>
          </cell>
          <cell r="G548">
            <v>81</v>
          </cell>
          <cell r="J548">
            <v>0</v>
          </cell>
          <cell r="K548">
            <v>0</v>
          </cell>
          <cell r="AG548">
            <v>0</v>
          </cell>
          <cell r="AI548">
            <v>-84000</v>
          </cell>
        </row>
        <row r="549">
          <cell r="C549">
            <v>162</v>
          </cell>
          <cell r="G549">
            <v>81</v>
          </cell>
          <cell r="J549">
            <v>0</v>
          </cell>
          <cell r="K549">
            <v>0</v>
          </cell>
          <cell r="AG549">
            <v>0</v>
          </cell>
          <cell r="AI549">
            <v>-134000</v>
          </cell>
        </row>
        <row r="550">
          <cell r="C550">
            <v>162</v>
          </cell>
          <cell r="G550">
            <v>81</v>
          </cell>
          <cell r="J550">
            <v>0</v>
          </cell>
          <cell r="K550">
            <v>0</v>
          </cell>
          <cell r="AG550">
            <v>0</v>
          </cell>
          <cell r="AI550">
            <v>-145000</v>
          </cell>
        </row>
        <row r="551">
          <cell r="C551">
            <v>162</v>
          </cell>
          <cell r="G551">
            <v>81</v>
          </cell>
          <cell r="J551">
            <v>0</v>
          </cell>
          <cell r="AG551">
            <v>0</v>
          </cell>
          <cell r="AI551">
            <v>-360000</v>
          </cell>
        </row>
        <row r="552">
          <cell r="C552">
            <v>162</v>
          </cell>
          <cell r="G552">
            <v>81</v>
          </cell>
          <cell r="J552">
            <v>0</v>
          </cell>
          <cell r="K552">
            <v>0</v>
          </cell>
          <cell r="AG552">
            <v>0</v>
          </cell>
          <cell r="AI552">
            <v>-65000</v>
          </cell>
        </row>
        <row r="553">
          <cell r="C553">
            <v>161</v>
          </cell>
          <cell r="G553">
            <v>81</v>
          </cell>
          <cell r="J553">
            <v>0</v>
          </cell>
          <cell r="K553">
            <v>0</v>
          </cell>
          <cell r="AG553">
            <v>0</v>
          </cell>
          <cell r="AI553">
            <v>-30000000</v>
          </cell>
        </row>
        <row r="554">
          <cell r="C554">
            <v>162</v>
          </cell>
          <cell r="G554">
            <v>81</v>
          </cell>
          <cell r="J554">
            <v>0</v>
          </cell>
          <cell r="K554">
            <v>0</v>
          </cell>
          <cell r="AG554">
            <v>0</v>
          </cell>
          <cell r="AI554">
            <v>-560000</v>
          </cell>
        </row>
        <row r="555">
          <cell r="C555">
            <v>161</v>
          </cell>
          <cell r="G555">
            <v>81</v>
          </cell>
          <cell r="J555">
            <v>0</v>
          </cell>
          <cell r="K555">
            <v>0</v>
          </cell>
          <cell r="AG555">
            <v>1.5</v>
          </cell>
          <cell r="AI555">
            <v>-269000</v>
          </cell>
        </row>
        <row r="556">
          <cell r="C556">
            <v>162</v>
          </cell>
          <cell r="G556">
            <v>81</v>
          </cell>
          <cell r="J556">
            <v>0</v>
          </cell>
          <cell r="K556">
            <v>0</v>
          </cell>
          <cell r="AG556">
            <v>0</v>
          </cell>
          <cell r="AI556">
            <v>-50000</v>
          </cell>
        </row>
        <row r="557">
          <cell r="C557">
            <v>162</v>
          </cell>
          <cell r="G557">
            <v>81</v>
          </cell>
          <cell r="J557">
            <v>0</v>
          </cell>
          <cell r="K557">
            <v>0</v>
          </cell>
          <cell r="AG557">
            <v>0</v>
          </cell>
          <cell r="AI557">
            <v>-670000</v>
          </cell>
        </row>
        <row r="558">
          <cell r="C558">
            <v>161</v>
          </cell>
          <cell r="G558">
            <v>81</v>
          </cell>
          <cell r="J558">
            <v>0</v>
          </cell>
          <cell r="K558">
            <v>0</v>
          </cell>
          <cell r="AG558">
            <v>6.5</v>
          </cell>
          <cell r="AI558">
            <v>-1386000</v>
          </cell>
        </row>
        <row r="559">
          <cell r="C559">
            <v>162</v>
          </cell>
          <cell r="G559">
            <v>81</v>
          </cell>
          <cell r="J559">
            <v>0</v>
          </cell>
          <cell r="K559">
            <v>0</v>
          </cell>
          <cell r="AG559">
            <v>0</v>
          </cell>
          <cell r="AI559">
            <v>-130000</v>
          </cell>
        </row>
        <row r="560">
          <cell r="C560">
            <v>162</v>
          </cell>
          <cell r="G560">
            <v>81</v>
          </cell>
          <cell r="J560">
            <v>0</v>
          </cell>
          <cell r="K560">
            <v>0</v>
          </cell>
          <cell r="AG560">
            <v>0</v>
          </cell>
          <cell r="AI560">
            <v>-100000</v>
          </cell>
        </row>
        <row r="561">
          <cell r="C561">
            <v>162</v>
          </cell>
          <cell r="G561">
            <v>81</v>
          </cell>
          <cell r="J561">
            <v>0</v>
          </cell>
          <cell r="K561">
            <v>0</v>
          </cell>
          <cell r="AG561">
            <v>0</v>
          </cell>
          <cell r="AI561">
            <v>-25000</v>
          </cell>
        </row>
        <row r="562">
          <cell r="C562">
            <v>161</v>
          </cell>
          <cell r="G562">
            <v>81</v>
          </cell>
          <cell r="J562">
            <v>0</v>
          </cell>
          <cell r="K562">
            <v>0</v>
          </cell>
          <cell r="AG562">
            <v>1</v>
          </cell>
          <cell r="AI562">
            <v>-150000</v>
          </cell>
        </row>
        <row r="563">
          <cell r="C563">
            <v>162</v>
          </cell>
          <cell r="G563">
            <v>81</v>
          </cell>
          <cell r="J563">
            <v>0</v>
          </cell>
          <cell r="K563">
            <v>0</v>
          </cell>
          <cell r="AG563">
            <v>0</v>
          </cell>
          <cell r="AI563">
            <v>-75000</v>
          </cell>
        </row>
        <row r="564">
          <cell r="C564">
            <v>162</v>
          </cell>
          <cell r="G564">
            <v>81</v>
          </cell>
          <cell r="J564">
            <v>0</v>
          </cell>
          <cell r="K564">
            <v>0</v>
          </cell>
          <cell r="AG564">
            <v>0</v>
          </cell>
          <cell r="AI564">
            <v>-5000</v>
          </cell>
        </row>
        <row r="565">
          <cell r="C565">
            <v>162</v>
          </cell>
          <cell r="G565">
            <v>81</v>
          </cell>
          <cell r="J565">
            <v>0</v>
          </cell>
          <cell r="K565">
            <v>0</v>
          </cell>
          <cell r="AG565">
            <v>0</v>
          </cell>
          <cell r="AI565">
            <v>-1609000</v>
          </cell>
        </row>
        <row r="566">
          <cell r="C566">
            <v>162</v>
          </cell>
          <cell r="G566">
            <v>81</v>
          </cell>
          <cell r="J566">
            <v>0</v>
          </cell>
          <cell r="K566">
            <v>0</v>
          </cell>
          <cell r="AG566">
            <v>0</v>
          </cell>
          <cell r="AI566">
            <v>-1421000</v>
          </cell>
        </row>
        <row r="567">
          <cell r="C567">
            <v>162</v>
          </cell>
          <cell r="G567">
            <v>81</v>
          </cell>
          <cell r="J567">
            <v>0</v>
          </cell>
          <cell r="K567">
            <v>0</v>
          </cell>
          <cell r="AG567">
            <v>0</v>
          </cell>
          <cell r="AI567">
            <v>-5123000</v>
          </cell>
        </row>
        <row r="568">
          <cell r="C568">
            <v>162</v>
          </cell>
          <cell r="G568">
            <v>81</v>
          </cell>
          <cell r="J568">
            <v>0</v>
          </cell>
          <cell r="K568">
            <v>0</v>
          </cell>
          <cell r="AG568">
            <v>0</v>
          </cell>
          <cell r="AI568">
            <v>-270000</v>
          </cell>
        </row>
        <row r="569">
          <cell r="C569">
            <v>162</v>
          </cell>
          <cell r="G569">
            <v>81</v>
          </cell>
          <cell r="J569">
            <v>0</v>
          </cell>
          <cell r="K569">
            <v>0</v>
          </cell>
          <cell r="AG569">
            <v>0</v>
          </cell>
          <cell r="AI569">
            <v>-40000</v>
          </cell>
        </row>
        <row r="570">
          <cell r="C570">
            <v>152</v>
          </cell>
          <cell r="G570">
            <v>82</v>
          </cell>
          <cell r="J570">
            <v>0</v>
          </cell>
          <cell r="K570">
            <v>0</v>
          </cell>
          <cell r="AG570">
            <v>0</v>
          </cell>
          <cell r="AI570">
            <v>-10000</v>
          </cell>
        </row>
        <row r="571">
          <cell r="C571">
            <v>152</v>
          </cell>
          <cell r="G571">
            <v>82</v>
          </cell>
          <cell r="J571">
            <v>0</v>
          </cell>
          <cell r="K571">
            <v>0</v>
          </cell>
          <cell r="AG571">
            <v>0</v>
          </cell>
          <cell r="AI571">
            <v>-4000</v>
          </cell>
        </row>
        <row r="572">
          <cell r="C572">
            <v>152</v>
          </cell>
          <cell r="G572">
            <v>82</v>
          </cell>
          <cell r="J572">
            <v>0</v>
          </cell>
          <cell r="K572">
            <v>0</v>
          </cell>
          <cell r="AG572">
            <v>0</v>
          </cell>
          <cell r="AI572">
            <v>0</v>
          </cell>
        </row>
        <row r="573">
          <cell r="C573">
            <v>152</v>
          </cell>
          <cell r="G573">
            <v>82</v>
          </cell>
          <cell r="J573">
            <v>0</v>
          </cell>
          <cell r="K573">
            <v>0</v>
          </cell>
          <cell r="AG573">
            <v>0</v>
          </cell>
          <cell r="AI573">
            <v>-45000</v>
          </cell>
        </row>
        <row r="574">
          <cell r="C574">
            <v>152</v>
          </cell>
          <cell r="G574">
            <v>82</v>
          </cell>
          <cell r="J574">
            <v>0</v>
          </cell>
          <cell r="K574">
            <v>0</v>
          </cell>
          <cell r="AG574">
            <v>0</v>
          </cell>
          <cell r="AI574">
            <v>-120000</v>
          </cell>
        </row>
        <row r="575">
          <cell r="C575">
            <v>152</v>
          </cell>
          <cell r="G575">
            <v>82</v>
          </cell>
          <cell r="J575">
            <v>0</v>
          </cell>
          <cell r="K575">
            <v>0</v>
          </cell>
          <cell r="AG575">
            <v>0</v>
          </cell>
          <cell r="AI575">
            <v>-45000</v>
          </cell>
        </row>
        <row r="576">
          <cell r="C576">
            <v>152</v>
          </cell>
          <cell r="G576">
            <v>82</v>
          </cell>
          <cell r="J576">
            <v>0</v>
          </cell>
          <cell r="K576">
            <v>0</v>
          </cell>
          <cell r="AG576">
            <v>0</v>
          </cell>
          <cell r="AI576">
            <v>-200000</v>
          </cell>
        </row>
        <row r="577">
          <cell r="C577">
            <v>152</v>
          </cell>
          <cell r="G577">
            <v>82</v>
          </cell>
          <cell r="J577">
            <v>0</v>
          </cell>
          <cell r="K577">
            <v>0</v>
          </cell>
          <cell r="AG577">
            <v>0</v>
          </cell>
          <cell r="AI577">
            <v>0</v>
          </cell>
        </row>
        <row r="578">
          <cell r="C578">
            <v>151</v>
          </cell>
          <cell r="G578">
            <v>82</v>
          </cell>
          <cell r="J578">
            <v>0</v>
          </cell>
          <cell r="K578">
            <v>0</v>
          </cell>
          <cell r="AG578">
            <v>0</v>
          </cell>
          <cell r="AI578">
            <v>0</v>
          </cell>
        </row>
        <row r="579">
          <cell r="C579">
            <v>152</v>
          </cell>
          <cell r="G579">
            <v>82</v>
          </cell>
          <cell r="J579">
            <v>0</v>
          </cell>
          <cell r="K579">
            <v>0</v>
          </cell>
          <cell r="AG579">
            <v>0</v>
          </cell>
          <cell r="AI579">
            <v>-115000</v>
          </cell>
        </row>
        <row r="580">
          <cell r="C580">
            <v>152</v>
          </cell>
          <cell r="G580">
            <v>82</v>
          </cell>
          <cell r="J580">
            <v>0</v>
          </cell>
          <cell r="K580">
            <v>0</v>
          </cell>
          <cell r="AG580">
            <v>0</v>
          </cell>
          <cell r="AI580">
            <v>-80000</v>
          </cell>
        </row>
        <row r="581">
          <cell r="C581">
            <v>152</v>
          </cell>
          <cell r="G581">
            <v>82</v>
          </cell>
          <cell r="J581">
            <v>0</v>
          </cell>
          <cell r="K581">
            <v>0</v>
          </cell>
          <cell r="AG581">
            <v>0</v>
          </cell>
          <cell r="AI581">
            <v>-50000</v>
          </cell>
        </row>
        <row r="582">
          <cell r="C582">
            <v>152</v>
          </cell>
          <cell r="G582">
            <v>82</v>
          </cell>
          <cell r="J582">
            <v>0</v>
          </cell>
          <cell r="K582">
            <v>0</v>
          </cell>
          <cell r="AG582">
            <v>0</v>
          </cell>
          <cell r="AI582">
            <v>-90000</v>
          </cell>
        </row>
        <row r="583">
          <cell r="C583">
            <v>152</v>
          </cell>
          <cell r="G583">
            <v>82</v>
          </cell>
          <cell r="J583">
            <v>0</v>
          </cell>
          <cell r="K583">
            <v>0</v>
          </cell>
          <cell r="AG583">
            <v>0</v>
          </cell>
          <cell r="AI583">
            <v>-85000</v>
          </cell>
        </row>
        <row r="584">
          <cell r="C584">
            <v>152</v>
          </cell>
          <cell r="G584">
            <v>82</v>
          </cell>
          <cell r="J584">
            <v>0</v>
          </cell>
          <cell r="K584">
            <v>0</v>
          </cell>
          <cell r="AG584">
            <v>0</v>
          </cell>
          <cell r="AI584">
            <v>0</v>
          </cell>
        </row>
        <row r="585">
          <cell r="C585">
            <v>152</v>
          </cell>
          <cell r="G585">
            <v>82</v>
          </cell>
          <cell r="J585">
            <v>0</v>
          </cell>
          <cell r="K585">
            <v>0</v>
          </cell>
          <cell r="AG585">
            <v>0</v>
          </cell>
          <cell r="AI585">
            <v>-220000</v>
          </cell>
        </row>
        <row r="586">
          <cell r="C586">
            <v>152</v>
          </cell>
          <cell r="G586">
            <v>82</v>
          </cell>
          <cell r="J586">
            <v>0</v>
          </cell>
          <cell r="K586">
            <v>0</v>
          </cell>
          <cell r="AG586">
            <v>0</v>
          </cell>
          <cell r="AI586">
            <v>0</v>
          </cell>
        </row>
        <row r="587">
          <cell r="C587">
            <v>152</v>
          </cell>
          <cell r="G587">
            <v>82</v>
          </cell>
          <cell r="J587">
            <v>0</v>
          </cell>
          <cell r="K587">
            <v>0</v>
          </cell>
          <cell r="AG587">
            <v>0</v>
          </cell>
          <cell r="AI587">
            <v>-150000</v>
          </cell>
        </row>
        <row r="588">
          <cell r="C588">
            <v>152</v>
          </cell>
          <cell r="G588">
            <v>82</v>
          </cell>
          <cell r="J588">
            <v>0</v>
          </cell>
          <cell r="K588">
            <v>0</v>
          </cell>
          <cell r="AG588">
            <v>0</v>
          </cell>
          <cell r="AI588">
            <v>-180000</v>
          </cell>
        </row>
        <row r="589">
          <cell r="C589">
            <v>152</v>
          </cell>
          <cell r="G589">
            <v>82</v>
          </cell>
          <cell r="J589">
            <v>0</v>
          </cell>
          <cell r="K589">
            <v>0</v>
          </cell>
          <cell r="AG589">
            <v>0</v>
          </cell>
          <cell r="AI589">
            <v>-127000</v>
          </cell>
        </row>
        <row r="590">
          <cell r="C590">
            <v>152</v>
          </cell>
          <cell r="G590">
            <v>82</v>
          </cell>
          <cell r="J590">
            <v>0</v>
          </cell>
          <cell r="K590">
            <v>0</v>
          </cell>
          <cell r="AG590">
            <v>0</v>
          </cell>
          <cell r="AI590">
            <v>-80000</v>
          </cell>
        </row>
        <row r="591">
          <cell r="C591">
            <v>152</v>
          </cell>
          <cell r="G591">
            <v>82</v>
          </cell>
          <cell r="J591">
            <v>0</v>
          </cell>
          <cell r="K591">
            <v>0</v>
          </cell>
          <cell r="AG591">
            <v>0</v>
          </cell>
          <cell r="AI591">
            <v>-260000</v>
          </cell>
        </row>
        <row r="592">
          <cell r="C592">
            <v>152</v>
          </cell>
          <cell r="G592">
            <v>82</v>
          </cell>
          <cell r="J592">
            <v>0</v>
          </cell>
          <cell r="K592">
            <v>0</v>
          </cell>
          <cell r="AG592">
            <v>0</v>
          </cell>
          <cell r="AI592">
            <v>-130000</v>
          </cell>
        </row>
        <row r="593">
          <cell r="C593">
            <v>152</v>
          </cell>
          <cell r="G593">
            <v>82</v>
          </cell>
          <cell r="J593">
            <v>0</v>
          </cell>
          <cell r="K593">
            <v>0</v>
          </cell>
          <cell r="AG593">
            <v>0</v>
          </cell>
          <cell r="AI593">
            <v>-950000</v>
          </cell>
        </row>
        <row r="594">
          <cell r="C594">
            <v>152</v>
          </cell>
          <cell r="G594">
            <v>82</v>
          </cell>
          <cell r="J594">
            <v>0</v>
          </cell>
          <cell r="K594">
            <v>0</v>
          </cell>
          <cell r="AG594">
            <v>0</v>
          </cell>
          <cell r="AI594">
            <v>0</v>
          </cell>
        </row>
        <row r="595">
          <cell r="C595">
            <v>152</v>
          </cell>
          <cell r="G595">
            <v>82</v>
          </cell>
          <cell r="J595">
            <v>0</v>
          </cell>
          <cell r="K595">
            <v>0</v>
          </cell>
          <cell r="AG595">
            <v>0</v>
          </cell>
          <cell r="AI595">
            <v>-50000</v>
          </cell>
        </row>
        <row r="596">
          <cell r="C596">
            <v>152</v>
          </cell>
          <cell r="G596">
            <v>82</v>
          </cell>
          <cell r="J596">
            <v>0</v>
          </cell>
          <cell r="K596">
            <v>0</v>
          </cell>
          <cell r="AG596">
            <v>0</v>
          </cell>
          <cell r="AI596">
            <v>-150000</v>
          </cell>
        </row>
        <row r="597">
          <cell r="C597">
            <v>152</v>
          </cell>
          <cell r="G597">
            <v>82</v>
          </cell>
          <cell r="J597">
            <v>0</v>
          </cell>
          <cell r="K597">
            <v>0</v>
          </cell>
          <cell r="AG597">
            <v>0</v>
          </cell>
          <cell r="AI597">
            <v>-130000</v>
          </cell>
        </row>
        <row r="598">
          <cell r="C598">
            <v>152</v>
          </cell>
          <cell r="G598">
            <v>82</v>
          </cell>
          <cell r="J598">
            <v>0</v>
          </cell>
          <cell r="K598">
            <v>0</v>
          </cell>
          <cell r="AG598">
            <v>0</v>
          </cell>
          <cell r="AI598">
            <v>-20000</v>
          </cell>
        </row>
        <row r="599">
          <cell r="C599">
            <v>152</v>
          </cell>
          <cell r="G599">
            <v>82</v>
          </cell>
          <cell r="J599">
            <v>0</v>
          </cell>
          <cell r="K599">
            <v>0</v>
          </cell>
          <cell r="AI599">
            <v>0</v>
          </cell>
        </row>
        <row r="600">
          <cell r="C600">
            <v>152</v>
          </cell>
          <cell r="G600">
            <v>82</v>
          </cell>
          <cell r="J600">
            <v>0</v>
          </cell>
          <cell r="K600">
            <v>0</v>
          </cell>
          <cell r="AG600">
            <v>0</v>
          </cell>
          <cell r="AI600">
            <v>-70000</v>
          </cell>
        </row>
        <row r="601">
          <cell r="C601">
            <v>151</v>
          </cell>
          <cell r="G601">
            <v>82</v>
          </cell>
          <cell r="J601">
            <v>0</v>
          </cell>
          <cell r="K601">
            <v>0</v>
          </cell>
          <cell r="AG601">
            <v>1</v>
          </cell>
          <cell r="AI601">
            <v>-169000</v>
          </cell>
        </row>
        <row r="602">
          <cell r="C602">
            <v>152</v>
          </cell>
          <cell r="G602">
            <v>82</v>
          </cell>
          <cell r="J602">
            <v>0</v>
          </cell>
          <cell r="K602">
            <v>0</v>
          </cell>
          <cell r="AG602">
            <v>0</v>
          </cell>
          <cell r="AI602">
            <v>-116000</v>
          </cell>
        </row>
        <row r="603">
          <cell r="C603">
            <v>152</v>
          </cell>
          <cell r="G603">
            <v>82</v>
          </cell>
          <cell r="J603">
            <v>0</v>
          </cell>
          <cell r="K603">
            <v>0</v>
          </cell>
          <cell r="AG603">
            <v>0</v>
          </cell>
          <cell r="AI603">
            <v>-35000</v>
          </cell>
        </row>
        <row r="604">
          <cell r="C604">
            <v>152</v>
          </cell>
          <cell r="G604">
            <v>82</v>
          </cell>
          <cell r="J604">
            <v>0</v>
          </cell>
          <cell r="K604">
            <v>0</v>
          </cell>
          <cell r="AG604">
            <v>0</v>
          </cell>
          <cell r="AI604">
            <v>-10000</v>
          </cell>
        </row>
        <row r="605">
          <cell r="C605">
            <v>151</v>
          </cell>
          <cell r="G605">
            <v>82</v>
          </cell>
          <cell r="J605">
            <v>0</v>
          </cell>
          <cell r="K605">
            <v>0</v>
          </cell>
          <cell r="AG605">
            <v>0.96</v>
          </cell>
          <cell r="AI605">
            <v>-163000</v>
          </cell>
        </row>
        <row r="606">
          <cell r="C606">
            <v>152</v>
          </cell>
          <cell r="G606">
            <v>82</v>
          </cell>
          <cell r="J606">
            <v>0</v>
          </cell>
          <cell r="K606">
            <v>0</v>
          </cell>
          <cell r="AG606">
            <v>0</v>
          </cell>
          <cell r="AI606">
            <v>-105000</v>
          </cell>
        </row>
        <row r="607">
          <cell r="C607">
            <v>152</v>
          </cell>
          <cell r="G607">
            <v>82</v>
          </cell>
          <cell r="J607">
            <v>0</v>
          </cell>
          <cell r="K607">
            <v>0</v>
          </cell>
          <cell r="AG607">
            <v>0</v>
          </cell>
          <cell r="AI607">
            <v>-190000</v>
          </cell>
        </row>
        <row r="608">
          <cell r="C608">
            <v>152</v>
          </cell>
          <cell r="G608">
            <v>82</v>
          </cell>
          <cell r="AI608">
            <v>-10000</v>
          </cell>
        </row>
        <row r="609">
          <cell r="C609">
            <v>151</v>
          </cell>
          <cell r="G609">
            <v>82</v>
          </cell>
          <cell r="J609">
            <v>0</v>
          </cell>
          <cell r="K609">
            <v>0</v>
          </cell>
          <cell r="AG609">
            <v>0.66</v>
          </cell>
          <cell r="AI609">
            <v>-66000</v>
          </cell>
        </row>
        <row r="610">
          <cell r="C610">
            <v>152</v>
          </cell>
          <cell r="G610">
            <v>82</v>
          </cell>
          <cell r="J610">
            <v>0</v>
          </cell>
          <cell r="K610">
            <v>0</v>
          </cell>
          <cell r="AG610">
            <v>0</v>
          </cell>
          <cell r="AI610">
            <v>-55000</v>
          </cell>
        </row>
        <row r="611">
          <cell r="C611">
            <v>151</v>
          </cell>
          <cell r="G611">
            <v>82</v>
          </cell>
          <cell r="J611">
            <v>0</v>
          </cell>
          <cell r="K611">
            <v>0</v>
          </cell>
          <cell r="AG611">
            <v>0</v>
          </cell>
          <cell r="AI611">
            <v>0</v>
          </cell>
        </row>
        <row r="612">
          <cell r="C612">
            <v>151</v>
          </cell>
          <cell r="G612">
            <v>82</v>
          </cell>
          <cell r="J612">
            <v>0</v>
          </cell>
          <cell r="K612">
            <v>0</v>
          </cell>
          <cell r="AG612">
            <v>7.1750000000000016</v>
          </cell>
          <cell r="AI612">
            <v>-976000</v>
          </cell>
        </row>
        <row r="613">
          <cell r="C613">
            <v>152</v>
          </cell>
          <cell r="G613">
            <v>82</v>
          </cell>
          <cell r="J613">
            <v>0</v>
          </cell>
          <cell r="K613">
            <v>0</v>
          </cell>
          <cell r="AG613">
            <v>0</v>
          </cell>
          <cell r="AI613">
            <v>-6000</v>
          </cell>
        </row>
        <row r="614">
          <cell r="C614">
            <v>152</v>
          </cell>
          <cell r="G614">
            <v>82</v>
          </cell>
          <cell r="J614">
            <v>0</v>
          </cell>
          <cell r="K614">
            <v>0</v>
          </cell>
          <cell r="AG614">
            <v>0</v>
          </cell>
          <cell r="AI614">
            <v>0</v>
          </cell>
        </row>
        <row r="615">
          <cell r="C615">
            <v>152</v>
          </cell>
          <cell r="G615">
            <v>82</v>
          </cell>
          <cell r="J615">
            <v>0</v>
          </cell>
          <cell r="K615">
            <v>0</v>
          </cell>
          <cell r="AG615">
            <v>0</v>
          </cell>
          <cell r="AI615">
            <v>0</v>
          </cell>
        </row>
        <row r="616">
          <cell r="C616">
            <v>152</v>
          </cell>
          <cell r="G616">
            <v>82</v>
          </cell>
          <cell r="J616">
            <v>0</v>
          </cell>
          <cell r="K616">
            <v>0</v>
          </cell>
          <cell r="AG616">
            <v>0</v>
          </cell>
          <cell r="AI616">
            <v>-55000</v>
          </cell>
        </row>
        <row r="617">
          <cell r="C617">
            <v>152</v>
          </cell>
          <cell r="G617">
            <v>82</v>
          </cell>
          <cell r="J617">
            <v>0</v>
          </cell>
          <cell r="K617">
            <v>0</v>
          </cell>
          <cell r="AG617">
            <v>0</v>
          </cell>
          <cell r="AI617">
            <v>-55000</v>
          </cell>
        </row>
        <row r="618">
          <cell r="C618">
            <v>152</v>
          </cell>
          <cell r="G618">
            <v>82</v>
          </cell>
          <cell r="J618">
            <v>0</v>
          </cell>
          <cell r="K618">
            <v>0</v>
          </cell>
          <cell r="AG618">
            <v>0</v>
          </cell>
          <cell r="AI618">
            <v>-10000</v>
          </cell>
        </row>
        <row r="619">
          <cell r="C619">
            <v>152</v>
          </cell>
          <cell r="G619">
            <v>82</v>
          </cell>
          <cell r="J619">
            <v>0</v>
          </cell>
          <cell r="K619">
            <v>0</v>
          </cell>
          <cell r="AG619">
            <v>0</v>
          </cell>
          <cell r="AI619">
            <v>-15000</v>
          </cell>
        </row>
        <row r="620">
          <cell r="C620">
            <v>152</v>
          </cell>
          <cell r="G620">
            <v>82</v>
          </cell>
          <cell r="J620">
            <v>0</v>
          </cell>
          <cell r="K620">
            <v>0</v>
          </cell>
          <cell r="AG620">
            <v>0</v>
          </cell>
          <cell r="AI620">
            <v>-100000</v>
          </cell>
        </row>
        <row r="621">
          <cell r="C621">
            <v>152</v>
          </cell>
          <cell r="G621">
            <v>82</v>
          </cell>
          <cell r="J621">
            <v>0</v>
          </cell>
          <cell r="K621">
            <v>0</v>
          </cell>
          <cell r="AG621">
            <v>0</v>
          </cell>
          <cell r="AI621">
            <v>-40000</v>
          </cell>
        </row>
        <row r="622">
          <cell r="C622">
            <v>152</v>
          </cell>
          <cell r="G622">
            <v>82</v>
          </cell>
          <cell r="J622">
            <v>0</v>
          </cell>
          <cell r="K622">
            <v>0</v>
          </cell>
          <cell r="AG622">
            <v>0</v>
          </cell>
          <cell r="AI622">
            <v>-30000</v>
          </cell>
        </row>
        <row r="623">
          <cell r="C623">
            <v>152</v>
          </cell>
          <cell r="G623">
            <v>82</v>
          </cell>
          <cell r="J623">
            <v>0</v>
          </cell>
          <cell r="K623">
            <v>0</v>
          </cell>
          <cell r="AG623">
            <v>0</v>
          </cell>
          <cell r="AI623">
            <v>0</v>
          </cell>
        </row>
        <row r="624">
          <cell r="C624">
            <v>151</v>
          </cell>
          <cell r="G624">
            <v>82</v>
          </cell>
          <cell r="J624">
            <v>0</v>
          </cell>
          <cell r="K624">
            <v>0</v>
          </cell>
          <cell r="AG624">
            <v>5.080000000000001</v>
          </cell>
          <cell r="AI624">
            <v>-588000</v>
          </cell>
        </row>
        <row r="625">
          <cell r="C625">
            <v>152</v>
          </cell>
          <cell r="G625">
            <v>82</v>
          </cell>
          <cell r="J625">
            <v>0</v>
          </cell>
          <cell r="K625">
            <v>0</v>
          </cell>
          <cell r="AG625">
            <v>0</v>
          </cell>
          <cell r="AI625">
            <v>-3000</v>
          </cell>
        </row>
        <row r="626">
          <cell r="C626">
            <v>152</v>
          </cell>
          <cell r="G626">
            <v>82</v>
          </cell>
          <cell r="J626">
            <v>0</v>
          </cell>
          <cell r="K626">
            <v>0</v>
          </cell>
          <cell r="AG626">
            <v>0</v>
          </cell>
          <cell r="AI626">
            <v>-3000</v>
          </cell>
        </row>
        <row r="627">
          <cell r="C627">
            <v>152</v>
          </cell>
          <cell r="G627">
            <v>82</v>
          </cell>
          <cell r="J627">
            <v>0</v>
          </cell>
          <cell r="K627">
            <v>0</v>
          </cell>
          <cell r="AG627">
            <v>0</v>
          </cell>
          <cell r="AI627">
            <v>0</v>
          </cell>
        </row>
        <row r="628">
          <cell r="C628">
            <v>152</v>
          </cell>
          <cell r="G628">
            <v>82</v>
          </cell>
          <cell r="J628">
            <v>0</v>
          </cell>
          <cell r="K628">
            <v>0</v>
          </cell>
          <cell r="AG628">
            <v>0</v>
          </cell>
          <cell r="AI628">
            <v>0</v>
          </cell>
        </row>
        <row r="629">
          <cell r="C629">
            <v>152</v>
          </cell>
          <cell r="G629">
            <v>82</v>
          </cell>
          <cell r="J629">
            <v>0</v>
          </cell>
          <cell r="K629">
            <v>0</v>
          </cell>
          <cell r="AG629">
            <v>0</v>
          </cell>
          <cell r="AI629">
            <v>-170000</v>
          </cell>
        </row>
        <row r="630">
          <cell r="C630">
            <v>152</v>
          </cell>
          <cell r="G630">
            <v>82</v>
          </cell>
          <cell r="J630">
            <v>0</v>
          </cell>
          <cell r="K630">
            <v>0</v>
          </cell>
          <cell r="AG630">
            <v>0</v>
          </cell>
          <cell r="AI630">
            <v>-9000</v>
          </cell>
        </row>
        <row r="631">
          <cell r="C631">
            <v>152</v>
          </cell>
          <cell r="G631">
            <v>82</v>
          </cell>
          <cell r="J631">
            <v>0</v>
          </cell>
          <cell r="K631">
            <v>0</v>
          </cell>
          <cell r="AG631">
            <v>0</v>
          </cell>
          <cell r="AI631">
            <v>-120000</v>
          </cell>
        </row>
        <row r="632">
          <cell r="C632">
            <v>152</v>
          </cell>
          <cell r="G632">
            <v>82</v>
          </cell>
          <cell r="J632">
            <v>0</v>
          </cell>
          <cell r="K632">
            <v>0</v>
          </cell>
          <cell r="AG632">
            <v>0</v>
          </cell>
          <cell r="AI632">
            <v>-50000</v>
          </cell>
        </row>
        <row r="633">
          <cell r="C633">
            <v>152</v>
          </cell>
          <cell r="G633">
            <v>82</v>
          </cell>
          <cell r="J633">
            <v>0</v>
          </cell>
          <cell r="K633">
            <v>0</v>
          </cell>
          <cell r="AG633">
            <v>0</v>
          </cell>
          <cell r="AI633">
            <v>-13000</v>
          </cell>
        </row>
        <row r="634">
          <cell r="C634">
            <v>151</v>
          </cell>
          <cell r="G634">
            <v>82</v>
          </cell>
          <cell r="J634">
            <v>0</v>
          </cell>
          <cell r="K634">
            <v>0</v>
          </cell>
          <cell r="AG634">
            <v>3.8199999999999994</v>
          </cell>
          <cell r="AI634">
            <v>-574000</v>
          </cell>
        </row>
        <row r="635">
          <cell r="C635">
            <v>152</v>
          </cell>
          <cell r="G635">
            <v>82</v>
          </cell>
          <cell r="J635">
            <v>0</v>
          </cell>
          <cell r="K635">
            <v>0</v>
          </cell>
          <cell r="AG635">
            <v>0</v>
          </cell>
          <cell r="AI635">
            <v>-5000</v>
          </cell>
        </row>
        <row r="636">
          <cell r="C636">
            <v>152</v>
          </cell>
          <cell r="G636">
            <v>82</v>
          </cell>
          <cell r="J636">
            <v>0</v>
          </cell>
          <cell r="K636">
            <v>0</v>
          </cell>
          <cell r="AG636">
            <v>0</v>
          </cell>
          <cell r="AI636">
            <v>-10000</v>
          </cell>
        </row>
        <row r="637">
          <cell r="C637">
            <v>152</v>
          </cell>
          <cell r="G637">
            <v>82</v>
          </cell>
          <cell r="J637">
            <v>0</v>
          </cell>
          <cell r="K637">
            <v>0</v>
          </cell>
          <cell r="AG637">
            <v>0</v>
          </cell>
          <cell r="AI637">
            <v>-85000</v>
          </cell>
        </row>
        <row r="638">
          <cell r="C638">
            <v>152</v>
          </cell>
          <cell r="G638">
            <v>82</v>
          </cell>
          <cell r="J638">
            <v>0</v>
          </cell>
          <cell r="K638">
            <v>0</v>
          </cell>
          <cell r="AG638">
            <v>0</v>
          </cell>
          <cell r="AI638">
            <v>-35000</v>
          </cell>
        </row>
        <row r="639">
          <cell r="C639">
            <v>152</v>
          </cell>
          <cell r="G639">
            <v>82</v>
          </cell>
          <cell r="J639">
            <v>0</v>
          </cell>
          <cell r="K639">
            <v>0</v>
          </cell>
          <cell r="AG639">
            <v>0</v>
          </cell>
          <cell r="AI639">
            <v>-61000</v>
          </cell>
        </row>
        <row r="640">
          <cell r="C640">
            <v>152</v>
          </cell>
          <cell r="G640">
            <v>82</v>
          </cell>
          <cell r="J640">
            <v>0</v>
          </cell>
          <cell r="K640">
            <v>0</v>
          </cell>
          <cell r="AG640">
            <v>0</v>
          </cell>
          <cell r="AI640">
            <v>0</v>
          </cell>
        </row>
        <row r="641">
          <cell r="C641">
            <v>152</v>
          </cell>
          <cell r="G641">
            <v>82</v>
          </cell>
          <cell r="J641">
            <v>0</v>
          </cell>
          <cell r="K641">
            <v>0</v>
          </cell>
          <cell r="AG641">
            <v>0</v>
          </cell>
          <cell r="AI641">
            <v>-170000</v>
          </cell>
        </row>
        <row r="642">
          <cell r="C642">
            <v>152</v>
          </cell>
          <cell r="G642">
            <v>82</v>
          </cell>
          <cell r="J642">
            <v>0</v>
          </cell>
          <cell r="K642">
            <v>0</v>
          </cell>
          <cell r="AG642">
            <v>0</v>
          </cell>
          <cell r="AI642">
            <v>-61000</v>
          </cell>
        </row>
        <row r="643">
          <cell r="C643">
            <v>152</v>
          </cell>
          <cell r="G643">
            <v>82</v>
          </cell>
          <cell r="J643">
            <v>0</v>
          </cell>
          <cell r="K643">
            <v>0</v>
          </cell>
          <cell r="AG643">
            <v>0</v>
          </cell>
          <cell r="AI643">
            <v>-22000</v>
          </cell>
        </row>
        <row r="644">
          <cell r="C644">
            <v>152</v>
          </cell>
          <cell r="G644">
            <v>82</v>
          </cell>
          <cell r="J644">
            <v>0</v>
          </cell>
          <cell r="K644">
            <v>0</v>
          </cell>
          <cell r="AG644">
            <v>0</v>
          </cell>
          <cell r="AI644">
            <v>-15000</v>
          </cell>
        </row>
        <row r="645">
          <cell r="C645">
            <v>152</v>
          </cell>
          <cell r="G645">
            <v>82</v>
          </cell>
          <cell r="J645">
            <v>0</v>
          </cell>
          <cell r="K645">
            <v>0</v>
          </cell>
          <cell r="AG645">
            <v>0</v>
          </cell>
          <cell r="AI645">
            <v>-200000</v>
          </cell>
        </row>
        <row r="646">
          <cell r="C646">
            <v>151</v>
          </cell>
          <cell r="G646">
            <v>82</v>
          </cell>
          <cell r="J646">
            <v>0</v>
          </cell>
          <cell r="K646">
            <v>0</v>
          </cell>
          <cell r="AG646">
            <v>0</v>
          </cell>
          <cell r="AI646">
            <v>0</v>
          </cell>
        </row>
        <row r="647">
          <cell r="C647">
            <v>152</v>
          </cell>
          <cell r="G647">
            <v>82</v>
          </cell>
          <cell r="J647">
            <v>0</v>
          </cell>
          <cell r="K647">
            <v>0</v>
          </cell>
          <cell r="AG647">
            <v>0</v>
          </cell>
          <cell r="AI647">
            <v>-45000</v>
          </cell>
        </row>
        <row r="648">
          <cell r="C648">
            <v>152</v>
          </cell>
          <cell r="G648">
            <v>82</v>
          </cell>
          <cell r="J648">
            <v>0</v>
          </cell>
          <cell r="K648">
            <v>0</v>
          </cell>
          <cell r="AG648">
            <v>0</v>
          </cell>
          <cell r="AI648">
            <v>-40000</v>
          </cell>
        </row>
        <row r="649">
          <cell r="C649">
            <v>152</v>
          </cell>
          <cell r="G649">
            <v>82</v>
          </cell>
          <cell r="J649">
            <v>0</v>
          </cell>
          <cell r="K649">
            <v>0</v>
          </cell>
          <cell r="AG649">
            <v>0</v>
          </cell>
          <cell r="AI649">
            <v>-135000</v>
          </cell>
        </row>
        <row r="650">
          <cell r="C650">
            <v>152</v>
          </cell>
          <cell r="G650">
            <v>82</v>
          </cell>
          <cell r="J650">
            <v>0</v>
          </cell>
          <cell r="K650">
            <v>0</v>
          </cell>
          <cell r="AG650">
            <v>0</v>
          </cell>
          <cell r="AI650">
            <v>-72000</v>
          </cell>
        </row>
        <row r="651">
          <cell r="C651">
            <v>151</v>
          </cell>
          <cell r="G651">
            <v>82</v>
          </cell>
          <cell r="J651">
            <v>0</v>
          </cell>
          <cell r="K651">
            <v>0</v>
          </cell>
          <cell r="AG651">
            <v>3.94</v>
          </cell>
          <cell r="AI651">
            <v>-650000</v>
          </cell>
        </row>
        <row r="652">
          <cell r="C652">
            <v>152</v>
          </cell>
          <cell r="G652">
            <v>82</v>
          </cell>
          <cell r="J652">
            <v>0</v>
          </cell>
          <cell r="K652">
            <v>0</v>
          </cell>
          <cell r="AG652">
            <v>0</v>
          </cell>
          <cell r="AI652">
            <v>-160000</v>
          </cell>
        </row>
        <row r="653">
          <cell r="C653">
            <v>152</v>
          </cell>
          <cell r="G653">
            <v>82</v>
          </cell>
          <cell r="J653">
            <v>0</v>
          </cell>
          <cell r="K653">
            <v>0</v>
          </cell>
          <cell r="AG653">
            <v>0</v>
          </cell>
          <cell r="AI653">
            <v>-75000</v>
          </cell>
        </row>
        <row r="654">
          <cell r="C654">
            <v>152</v>
          </cell>
          <cell r="G654">
            <v>82</v>
          </cell>
          <cell r="J654">
            <v>0</v>
          </cell>
          <cell r="K654">
            <v>0</v>
          </cell>
          <cell r="AG654">
            <v>0</v>
          </cell>
          <cell r="AI654">
            <v>-120000</v>
          </cell>
        </row>
        <row r="655">
          <cell r="C655">
            <v>152</v>
          </cell>
          <cell r="G655">
            <v>82</v>
          </cell>
          <cell r="J655">
            <v>0</v>
          </cell>
          <cell r="K655">
            <v>0</v>
          </cell>
          <cell r="AG655">
            <v>0</v>
          </cell>
          <cell r="AI655">
            <v>-50000</v>
          </cell>
        </row>
        <row r="656">
          <cell r="C656">
            <v>152</v>
          </cell>
          <cell r="G656">
            <v>82</v>
          </cell>
          <cell r="J656">
            <v>0</v>
          </cell>
          <cell r="K656">
            <v>0</v>
          </cell>
          <cell r="AG656">
            <v>0</v>
          </cell>
          <cell r="AI656">
            <v>-3000</v>
          </cell>
        </row>
        <row r="657">
          <cell r="C657">
            <v>152</v>
          </cell>
          <cell r="G657">
            <v>82</v>
          </cell>
          <cell r="J657">
            <v>0</v>
          </cell>
          <cell r="K657">
            <v>0</v>
          </cell>
          <cell r="AG657">
            <v>0</v>
          </cell>
          <cell r="AI657">
            <v>0</v>
          </cell>
        </row>
        <row r="658">
          <cell r="C658">
            <v>152</v>
          </cell>
          <cell r="G658">
            <v>82</v>
          </cell>
          <cell r="J658">
            <v>0</v>
          </cell>
          <cell r="K658">
            <v>0</v>
          </cell>
          <cell r="AG658">
            <v>0</v>
          </cell>
          <cell r="AI658">
            <v>0</v>
          </cell>
        </row>
        <row r="659">
          <cell r="C659">
            <v>152</v>
          </cell>
          <cell r="G659">
            <v>82</v>
          </cell>
          <cell r="J659">
            <v>0</v>
          </cell>
          <cell r="K659">
            <v>0</v>
          </cell>
          <cell r="AG659">
            <v>0</v>
          </cell>
          <cell r="AI659">
            <v>-65000</v>
          </cell>
        </row>
        <row r="660">
          <cell r="C660">
            <v>152</v>
          </cell>
          <cell r="G660">
            <v>82</v>
          </cell>
          <cell r="J660">
            <v>0</v>
          </cell>
          <cell r="K660">
            <v>0</v>
          </cell>
          <cell r="AG660">
            <v>0</v>
          </cell>
          <cell r="AI660">
            <v>0</v>
          </cell>
        </row>
        <row r="661">
          <cell r="C661">
            <v>152</v>
          </cell>
          <cell r="G661">
            <v>82</v>
          </cell>
          <cell r="J661">
            <v>0</v>
          </cell>
          <cell r="K661">
            <v>0</v>
          </cell>
          <cell r="AG661">
            <v>0</v>
          </cell>
          <cell r="AI661">
            <v>-4000</v>
          </cell>
        </row>
        <row r="662">
          <cell r="C662">
            <v>152</v>
          </cell>
          <cell r="G662">
            <v>82</v>
          </cell>
          <cell r="J662">
            <v>0</v>
          </cell>
          <cell r="K662">
            <v>0</v>
          </cell>
          <cell r="AG662">
            <v>0</v>
          </cell>
          <cell r="AI662">
            <v>-4000</v>
          </cell>
        </row>
        <row r="663">
          <cell r="C663">
            <v>152</v>
          </cell>
          <cell r="G663">
            <v>82</v>
          </cell>
          <cell r="AI663">
            <v>-150000</v>
          </cell>
        </row>
        <row r="664">
          <cell r="C664">
            <v>152</v>
          </cell>
          <cell r="G664">
            <v>82</v>
          </cell>
          <cell r="J664">
            <v>0</v>
          </cell>
          <cell r="K664">
            <v>0</v>
          </cell>
          <cell r="AG664">
            <v>0</v>
          </cell>
          <cell r="AI664">
            <v>-55000</v>
          </cell>
        </row>
        <row r="665">
          <cell r="C665">
            <v>152</v>
          </cell>
          <cell r="G665">
            <v>82</v>
          </cell>
          <cell r="J665">
            <v>0</v>
          </cell>
          <cell r="K665">
            <v>0</v>
          </cell>
          <cell r="AG665">
            <v>0</v>
          </cell>
          <cell r="AI665">
            <v>-30000</v>
          </cell>
        </row>
        <row r="666">
          <cell r="C666">
            <v>151</v>
          </cell>
          <cell r="G666">
            <v>82</v>
          </cell>
          <cell r="J666">
            <v>0</v>
          </cell>
          <cell r="K666">
            <v>0</v>
          </cell>
          <cell r="AG666">
            <v>1.1252</v>
          </cell>
          <cell r="AI666">
            <v>-139000</v>
          </cell>
        </row>
        <row r="667">
          <cell r="C667">
            <v>152</v>
          </cell>
          <cell r="G667">
            <v>82</v>
          </cell>
          <cell r="J667">
            <v>0</v>
          </cell>
          <cell r="K667">
            <v>0</v>
          </cell>
          <cell r="AG667">
            <v>0</v>
          </cell>
          <cell r="AI667">
            <v>-10000</v>
          </cell>
        </row>
        <row r="668">
          <cell r="C668">
            <v>152</v>
          </cell>
          <cell r="G668">
            <v>82</v>
          </cell>
          <cell r="J668">
            <v>0</v>
          </cell>
          <cell r="K668">
            <v>0</v>
          </cell>
          <cell r="AG668">
            <v>0</v>
          </cell>
          <cell r="AI668">
            <v>-40000</v>
          </cell>
        </row>
        <row r="669">
          <cell r="C669">
            <v>152</v>
          </cell>
          <cell r="G669">
            <v>82</v>
          </cell>
          <cell r="J669">
            <v>0</v>
          </cell>
          <cell r="K669">
            <v>0</v>
          </cell>
          <cell r="AG669">
            <v>0</v>
          </cell>
          <cell r="AI669">
            <v>-25000</v>
          </cell>
        </row>
        <row r="670">
          <cell r="C670">
            <v>152</v>
          </cell>
          <cell r="G670">
            <v>82</v>
          </cell>
          <cell r="AI670">
            <v>-64000</v>
          </cell>
        </row>
        <row r="671">
          <cell r="C671">
            <v>152</v>
          </cell>
          <cell r="G671">
            <v>82</v>
          </cell>
          <cell r="J671">
            <v>0</v>
          </cell>
          <cell r="K671">
            <v>0</v>
          </cell>
          <cell r="AG671">
            <v>0</v>
          </cell>
          <cell r="AI671">
            <v>0</v>
          </cell>
        </row>
        <row r="672">
          <cell r="C672">
            <v>151</v>
          </cell>
          <cell r="G672">
            <v>82</v>
          </cell>
          <cell r="J672">
            <v>0</v>
          </cell>
          <cell r="K672">
            <v>0</v>
          </cell>
          <cell r="AG672">
            <v>1.2933999999999999</v>
          </cell>
          <cell r="AI672">
            <v>-168000</v>
          </cell>
        </row>
        <row r="673">
          <cell r="C673">
            <v>152</v>
          </cell>
          <cell r="G673">
            <v>82</v>
          </cell>
          <cell r="J673">
            <v>0</v>
          </cell>
          <cell r="K673">
            <v>0</v>
          </cell>
          <cell r="AG673">
            <v>0</v>
          </cell>
          <cell r="AI673">
            <v>-20000</v>
          </cell>
        </row>
        <row r="674">
          <cell r="C674">
            <v>152</v>
          </cell>
          <cell r="G674">
            <v>82</v>
          </cell>
          <cell r="J674">
            <v>0</v>
          </cell>
          <cell r="K674">
            <v>0</v>
          </cell>
          <cell r="AG674">
            <v>0</v>
          </cell>
          <cell r="AI674">
            <v>-30000</v>
          </cell>
        </row>
        <row r="675">
          <cell r="C675">
            <v>152</v>
          </cell>
          <cell r="G675">
            <v>82</v>
          </cell>
          <cell r="J675">
            <v>0</v>
          </cell>
          <cell r="K675">
            <v>0</v>
          </cell>
          <cell r="AG675">
            <v>0</v>
          </cell>
          <cell r="AI675">
            <v>-50000</v>
          </cell>
        </row>
        <row r="676">
          <cell r="C676">
            <v>151</v>
          </cell>
          <cell r="G676">
            <v>82</v>
          </cell>
          <cell r="J676">
            <v>0</v>
          </cell>
          <cell r="K676">
            <v>0</v>
          </cell>
          <cell r="AG676">
            <v>2.38</v>
          </cell>
          <cell r="AI676">
            <v>-215000</v>
          </cell>
        </row>
        <row r="677">
          <cell r="C677">
            <v>152</v>
          </cell>
          <cell r="G677">
            <v>82</v>
          </cell>
          <cell r="J677">
            <v>0</v>
          </cell>
          <cell r="K677">
            <v>0</v>
          </cell>
          <cell r="AG677">
            <v>0</v>
          </cell>
          <cell r="AI677">
            <v>-30000</v>
          </cell>
        </row>
        <row r="678">
          <cell r="C678">
            <v>152</v>
          </cell>
          <cell r="G678">
            <v>82</v>
          </cell>
          <cell r="J678">
            <v>0</v>
          </cell>
          <cell r="K678">
            <v>0</v>
          </cell>
          <cell r="AG678">
            <v>0</v>
          </cell>
          <cell r="AI678">
            <v>-30000</v>
          </cell>
        </row>
        <row r="679">
          <cell r="C679">
            <v>152</v>
          </cell>
          <cell r="G679">
            <v>82</v>
          </cell>
          <cell r="AI679">
            <v>-60000</v>
          </cell>
        </row>
        <row r="680">
          <cell r="C680">
            <v>152</v>
          </cell>
          <cell r="G680">
            <v>82</v>
          </cell>
          <cell r="AI680">
            <v>-30000</v>
          </cell>
        </row>
        <row r="681">
          <cell r="C681">
            <v>151</v>
          </cell>
          <cell r="G681">
            <v>82</v>
          </cell>
          <cell r="J681">
            <v>0</v>
          </cell>
          <cell r="K681">
            <v>0</v>
          </cell>
          <cell r="AG681">
            <v>1.64</v>
          </cell>
          <cell r="AI681">
            <v>-220000</v>
          </cell>
        </row>
        <row r="682">
          <cell r="C682">
            <v>152</v>
          </cell>
          <cell r="G682">
            <v>82</v>
          </cell>
          <cell r="J682">
            <v>0</v>
          </cell>
          <cell r="K682">
            <v>0</v>
          </cell>
          <cell r="AG682">
            <v>0</v>
          </cell>
          <cell r="AI682">
            <v>-15000</v>
          </cell>
        </row>
        <row r="683">
          <cell r="C683">
            <v>152</v>
          </cell>
          <cell r="G683">
            <v>82</v>
          </cell>
          <cell r="J683">
            <v>0</v>
          </cell>
          <cell r="K683">
            <v>0</v>
          </cell>
          <cell r="AG683">
            <v>0</v>
          </cell>
          <cell r="AI683">
            <v>-30000</v>
          </cell>
        </row>
        <row r="684">
          <cell r="C684">
            <v>152</v>
          </cell>
          <cell r="G684">
            <v>82</v>
          </cell>
          <cell r="J684">
            <v>0</v>
          </cell>
          <cell r="K684">
            <v>0</v>
          </cell>
          <cell r="AG684">
            <v>0</v>
          </cell>
          <cell r="AI684">
            <v>-80000</v>
          </cell>
        </row>
        <row r="685">
          <cell r="C685">
            <v>152</v>
          </cell>
          <cell r="G685">
            <v>82</v>
          </cell>
          <cell r="AI685">
            <v>-75000</v>
          </cell>
        </row>
        <row r="686">
          <cell r="C686">
            <v>151</v>
          </cell>
          <cell r="G686">
            <v>82</v>
          </cell>
          <cell r="J686">
            <v>0</v>
          </cell>
          <cell r="K686">
            <v>0</v>
          </cell>
          <cell r="AG686">
            <v>3.7421999999999995</v>
          </cell>
          <cell r="AI686">
            <v>-350000</v>
          </cell>
        </row>
        <row r="687">
          <cell r="C687">
            <v>152</v>
          </cell>
          <cell r="G687">
            <v>82</v>
          </cell>
          <cell r="J687">
            <v>0</v>
          </cell>
          <cell r="K687">
            <v>0</v>
          </cell>
          <cell r="AG687">
            <v>0</v>
          </cell>
          <cell r="AI687">
            <v>-40000</v>
          </cell>
        </row>
        <row r="688">
          <cell r="C688">
            <v>152</v>
          </cell>
          <cell r="G688">
            <v>82</v>
          </cell>
          <cell r="J688">
            <v>0</v>
          </cell>
          <cell r="K688">
            <v>0</v>
          </cell>
          <cell r="AG688">
            <v>0</v>
          </cell>
          <cell r="AI688">
            <v>-40000</v>
          </cell>
        </row>
        <row r="689">
          <cell r="C689">
            <v>152</v>
          </cell>
          <cell r="G689">
            <v>82</v>
          </cell>
          <cell r="J689">
            <v>0</v>
          </cell>
          <cell r="K689">
            <v>0</v>
          </cell>
          <cell r="AG689">
            <v>0</v>
          </cell>
          <cell r="AI689">
            <v>-30000</v>
          </cell>
        </row>
        <row r="690">
          <cell r="C690">
            <v>152</v>
          </cell>
          <cell r="G690">
            <v>82</v>
          </cell>
          <cell r="AI690">
            <v>-10000</v>
          </cell>
        </row>
        <row r="691">
          <cell r="C691">
            <v>151</v>
          </cell>
          <cell r="G691">
            <v>82</v>
          </cell>
          <cell r="J691">
            <v>0</v>
          </cell>
          <cell r="K691">
            <v>0</v>
          </cell>
          <cell r="AG691">
            <v>8.4559999999999995</v>
          </cell>
          <cell r="AI691">
            <v>-938000</v>
          </cell>
        </row>
        <row r="692">
          <cell r="C692">
            <v>152</v>
          </cell>
          <cell r="G692">
            <v>82</v>
          </cell>
          <cell r="J692">
            <v>0</v>
          </cell>
          <cell r="K692">
            <v>0</v>
          </cell>
          <cell r="AG692">
            <v>0</v>
          </cell>
          <cell r="AI692">
            <v>-80000</v>
          </cell>
        </row>
        <row r="693">
          <cell r="C693">
            <v>152</v>
          </cell>
          <cell r="G693">
            <v>82</v>
          </cell>
          <cell r="J693">
            <v>0</v>
          </cell>
          <cell r="K693">
            <v>0</v>
          </cell>
          <cell r="AG693">
            <v>0</v>
          </cell>
          <cell r="AI693">
            <v>-55000</v>
          </cell>
        </row>
        <row r="694">
          <cell r="C694">
            <v>152</v>
          </cell>
          <cell r="G694">
            <v>82</v>
          </cell>
          <cell r="J694">
            <v>0</v>
          </cell>
          <cell r="K694">
            <v>0</v>
          </cell>
          <cell r="AG694">
            <v>0</v>
          </cell>
          <cell r="AI694">
            <v>-130000</v>
          </cell>
        </row>
        <row r="695">
          <cell r="C695">
            <v>152</v>
          </cell>
          <cell r="G695">
            <v>82</v>
          </cell>
          <cell r="J695">
            <v>0</v>
          </cell>
          <cell r="K695">
            <v>0</v>
          </cell>
          <cell r="AG695">
            <v>0</v>
          </cell>
          <cell r="AI695">
            <v>-65000</v>
          </cell>
        </row>
        <row r="696">
          <cell r="C696">
            <v>152</v>
          </cell>
          <cell r="G696">
            <v>82</v>
          </cell>
          <cell r="AI696">
            <v>-20000</v>
          </cell>
        </row>
        <row r="697">
          <cell r="C697">
            <v>151</v>
          </cell>
          <cell r="G697">
            <v>82</v>
          </cell>
          <cell r="J697">
            <v>0</v>
          </cell>
          <cell r="K697">
            <v>0</v>
          </cell>
          <cell r="AG697">
            <v>5.2601999999999993</v>
          </cell>
          <cell r="AI697">
            <v>-655000</v>
          </cell>
        </row>
        <row r="698">
          <cell r="C698">
            <v>152</v>
          </cell>
          <cell r="G698">
            <v>82</v>
          </cell>
          <cell r="J698">
            <v>0</v>
          </cell>
          <cell r="K698">
            <v>0</v>
          </cell>
          <cell r="AG698">
            <v>0</v>
          </cell>
          <cell r="AI698">
            <v>-90000</v>
          </cell>
        </row>
        <row r="699">
          <cell r="C699">
            <v>152</v>
          </cell>
          <cell r="G699">
            <v>82</v>
          </cell>
          <cell r="J699">
            <v>0</v>
          </cell>
          <cell r="K699">
            <v>0</v>
          </cell>
          <cell r="AG699">
            <v>0</v>
          </cell>
          <cell r="AI699">
            <v>-45000</v>
          </cell>
        </row>
        <row r="700">
          <cell r="C700">
            <v>152</v>
          </cell>
          <cell r="G700">
            <v>82</v>
          </cell>
          <cell r="J700">
            <v>0</v>
          </cell>
          <cell r="K700">
            <v>0</v>
          </cell>
          <cell r="AG700">
            <v>0</v>
          </cell>
          <cell r="AI700">
            <v>-90000</v>
          </cell>
        </row>
        <row r="701">
          <cell r="C701">
            <v>152</v>
          </cell>
          <cell r="G701">
            <v>82</v>
          </cell>
          <cell r="AI701">
            <v>-117000</v>
          </cell>
        </row>
        <row r="702">
          <cell r="C702">
            <v>151</v>
          </cell>
          <cell r="G702">
            <v>82</v>
          </cell>
          <cell r="J702">
            <v>0</v>
          </cell>
          <cell r="K702">
            <v>0</v>
          </cell>
          <cell r="AG702">
            <v>1.4000000000000001</v>
          </cell>
          <cell r="AI702">
            <v>-153000</v>
          </cell>
        </row>
        <row r="703">
          <cell r="C703">
            <v>152</v>
          </cell>
          <cell r="G703">
            <v>82</v>
          </cell>
          <cell r="J703">
            <v>0</v>
          </cell>
          <cell r="K703">
            <v>0</v>
          </cell>
          <cell r="AG703">
            <v>0</v>
          </cell>
          <cell r="AI703">
            <v>0</v>
          </cell>
        </row>
        <row r="704">
          <cell r="C704">
            <v>152</v>
          </cell>
          <cell r="G704">
            <v>82</v>
          </cell>
          <cell r="J704">
            <v>0</v>
          </cell>
          <cell r="K704">
            <v>0</v>
          </cell>
          <cell r="AG704">
            <v>0</v>
          </cell>
          <cell r="AI704">
            <v>-24000</v>
          </cell>
        </row>
        <row r="705">
          <cell r="C705">
            <v>152</v>
          </cell>
          <cell r="G705">
            <v>82</v>
          </cell>
          <cell r="J705">
            <v>0</v>
          </cell>
          <cell r="K705">
            <v>0</v>
          </cell>
          <cell r="AG705">
            <v>0</v>
          </cell>
          <cell r="AI705">
            <v>0</v>
          </cell>
        </row>
        <row r="706">
          <cell r="C706">
            <v>151</v>
          </cell>
          <cell r="G706">
            <v>82</v>
          </cell>
          <cell r="J706">
            <v>0</v>
          </cell>
          <cell r="K706">
            <v>0</v>
          </cell>
          <cell r="AG706">
            <v>2.79</v>
          </cell>
          <cell r="AI706">
            <v>-229000</v>
          </cell>
        </row>
        <row r="707">
          <cell r="C707">
            <v>152</v>
          </cell>
          <cell r="G707">
            <v>82</v>
          </cell>
          <cell r="J707">
            <v>0</v>
          </cell>
          <cell r="K707">
            <v>0</v>
          </cell>
          <cell r="AG707">
            <v>0</v>
          </cell>
          <cell r="AI707">
            <v>-40000</v>
          </cell>
        </row>
        <row r="708">
          <cell r="C708">
            <v>152</v>
          </cell>
          <cell r="G708">
            <v>82</v>
          </cell>
          <cell r="J708">
            <v>0</v>
          </cell>
          <cell r="K708">
            <v>0</v>
          </cell>
          <cell r="AG708">
            <v>0</v>
          </cell>
          <cell r="AI708">
            <v>-30000</v>
          </cell>
        </row>
        <row r="709">
          <cell r="C709">
            <v>152</v>
          </cell>
          <cell r="G709">
            <v>82</v>
          </cell>
          <cell r="J709">
            <v>0</v>
          </cell>
          <cell r="K709">
            <v>0</v>
          </cell>
          <cell r="AG709">
            <v>0</v>
          </cell>
          <cell r="AI709">
            <v>-55000</v>
          </cell>
        </row>
        <row r="710">
          <cell r="C710">
            <v>152</v>
          </cell>
          <cell r="G710">
            <v>82</v>
          </cell>
          <cell r="J710">
            <v>0</v>
          </cell>
          <cell r="K710">
            <v>0</v>
          </cell>
          <cell r="AG710">
            <v>0</v>
          </cell>
          <cell r="AI710">
            <v>0</v>
          </cell>
        </row>
        <row r="711">
          <cell r="C711">
            <v>152</v>
          </cell>
          <cell r="G711">
            <v>82</v>
          </cell>
          <cell r="AI711">
            <v>-72000</v>
          </cell>
        </row>
        <row r="712">
          <cell r="C712">
            <v>151</v>
          </cell>
          <cell r="G712">
            <v>82</v>
          </cell>
          <cell r="J712">
            <v>0</v>
          </cell>
          <cell r="K712">
            <v>0</v>
          </cell>
          <cell r="AG712">
            <v>1.5515000000000001</v>
          </cell>
          <cell r="AI712">
            <v>-35000</v>
          </cell>
        </row>
        <row r="713">
          <cell r="C713">
            <v>152</v>
          </cell>
          <cell r="G713">
            <v>82</v>
          </cell>
          <cell r="J713">
            <v>0</v>
          </cell>
          <cell r="K713">
            <v>0</v>
          </cell>
          <cell r="AG713">
            <v>0</v>
          </cell>
          <cell r="AI713">
            <v>-10000</v>
          </cell>
        </row>
        <row r="714">
          <cell r="C714">
            <v>152</v>
          </cell>
          <cell r="G714">
            <v>82</v>
          </cell>
          <cell r="J714">
            <v>0</v>
          </cell>
          <cell r="K714">
            <v>0</v>
          </cell>
          <cell r="AG714">
            <v>0</v>
          </cell>
          <cell r="AI714">
            <v>-50000</v>
          </cell>
        </row>
        <row r="715">
          <cell r="C715">
            <v>152</v>
          </cell>
          <cell r="G715">
            <v>82</v>
          </cell>
          <cell r="J715">
            <v>0</v>
          </cell>
          <cell r="K715">
            <v>0</v>
          </cell>
          <cell r="AG715">
            <v>0</v>
          </cell>
          <cell r="AI715">
            <v>-5000</v>
          </cell>
        </row>
        <row r="716">
          <cell r="C716">
            <v>152</v>
          </cell>
          <cell r="G716">
            <v>82</v>
          </cell>
          <cell r="J716">
            <v>0</v>
          </cell>
          <cell r="K716">
            <v>0</v>
          </cell>
          <cell r="AG716">
            <v>0</v>
          </cell>
          <cell r="AI716">
            <v>-90000</v>
          </cell>
        </row>
        <row r="717">
          <cell r="C717">
            <v>151</v>
          </cell>
          <cell r="G717">
            <v>82</v>
          </cell>
          <cell r="J717">
            <v>0</v>
          </cell>
          <cell r="K717">
            <v>0</v>
          </cell>
          <cell r="AG717">
            <v>0.43</v>
          </cell>
          <cell r="AI717">
            <v>0</v>
          </cell>
        </row>
        <row r="718">
          <cell r="C718">
            <v>152</v>
          </cell>
          <cell r="G718">
            <v>82</v>
          </cell>
          <cell r="J718">
            <v>0</v>
          </cell>
          <cell r="K718">
            <v>0</v>
          </cell>
          <cell r="AG718">
            <v>0</v>
          </cell>
          <cell r="AI718">
            <v>0</v>
          </cell>
        </row>
        <row r="719">
          <cell r="C719">
            <v>152</v>
          </cell>
          <cell r="G719">
            <v>82</v>
          </cell>
          <cell r="J719">
            <v>0</v>
          </cell>
          <cell r="K719">
            <v>0</v>
          </cell>
          <cell r="AG719">
            <v>0</v>
          </cell>
          <cell r="AI719">
            <v>0</v>
          </cell>
        </row>
        <row r="720">
          <cell r="C720">
            <v>152</v>
          </cell>
          <cell r="G720">
            <v>82</v>
          </cell>
          <cell r="J720">
            <v>0</v>
          </cell>
          <cell r="K720">
            <v>0</v>
          </cell>
          <cell r="AG720">
            <v>0</v>
          </cell>
          <cell r="AI720">
            <v>0</v>
          </cell>
        </row>
        <row r="721">
          <cell r="C721">
            <v>151</v>
          </cell>
          <cell r="G721">
            <v>82</v>
          </cell>
          <cell r="J721">
            <v>0</v>
          </cell>
          <cell r="K721">
            <v>0</v>
          </cell>
          <cell r="AG721">
            <v>0</v>
          </cell>
          <cell r="AI721">
            <v>0</v>
          </cell>
        </row>
        <row r="722">
          <cell r="C722">
            <v>152</v>
          </cell>
          <cell r="G722">
            <v>82</v>
          </cell>
          <cell r="J722">
            <v>0</v>
          </cell>
          <cell r="K722">
            <v>0</v>
          </cell>
          <cell r="AG722">
            <v>0</v>
          </cell>
          <cell r="AI722">
            <v>-330000</v>
          </cell>
        </row>
        <row r="723">
          <cell r="C723">
            <v>151</v>
          </cell>
          <cell r="G723">
            <v>82</v>
          </cell>
          <cell r="J723">
            <v>0</v>
          </cell>
          <cell r="K723">
            <v>0</v>
          </cell>
          <cell r="AG723">
            <v>0.02</v>
          </cell>
          <cell r="AI723">
            <v>0</v>
          </cell>
        </row>
        <row r="724">
          <cell r="C724">
            <v>152</v>
          </cell>
          <cell r="G724">
            <v>82</v>
          </cell>
          <cell r="J724">
            <v>0</v>
          </cell>
          <cell r="K724">
            <v>0</v>
          </cell>
          <cell r="AG724">
            <v>0</v>
          </cell>
          <cell r="AI724">
            <v>-330000</v>
          </cell>
        </row>
        <row r="725">
          <cell r="C725">
            <v>151</v>
          </cell>
          <cell r="G725">
            <v>82</v>
          </cell>
          <cell r="J725">
            <v>0</v>
          </cell>
          <cell r="K725">
            <v>0</v>
          </cell>
          <cell r="AG725">
            <v>0.01</v>
          </cell>
          <cell r="AI725">
            <v>0</v>
          </cell>
        </row>
        <row r="726">
          <cell r="C726">
            <v>151</v>
          </cell>
          <cell r="G726">
            <v>82</v>
          </cell>
          <cell r="J726">
            <v>0</v>
          </cell>
          <cell r="K726">
            <v>0</v>
          </cell>
          <cell r="AG726">
            <v>0.59</v>
          </cell>
          <cell r="AI726">
            <v>-50000</v>
          </cell>
        </row>
        <row r="727">
          <cell r="C727">
            <v>152</v>
          </cell>
          <cell r="G727">
            <v>82</v>
          </cell>
          <cell r="AI727">
            <v>-10000</v>
          </cell>
        </row>
        <row r="728">
          <cell r="C728">
            <v>152</v>
          </cell>
          <cell r="G728">
            <v>82</v>
          </cell>
          <cell r="J728">
            <v>0</v>
          </cell>
          <cell r="K728">
            <v>0</v>
          </cell>
          <cell r="AG728">
            <v>0</v>
          </cell>
          <cell r="AI728">
            <v>-10000</v>
          </cell>
        </row>
        <row r="729">
          <cell r="C729">
            <v>152</v>
          </cell>
          <cell r="G729">
            <v>82</v>
          </cell>
          <cell r="AI729">
            <v>-53000</v>
          </cell>
        </row>
        <row r="730">
          <cell r="C730">
            <v>152</v>
          </cell>
          <cell r="G730">
            <v>82</v>
          </cell>
          <cell r="J730">
            <v>0</v>
          </cell>
          <cell r="K730">
            <v>0</v>
          </cell>
          <cell r="AG730">
            <v>0</v>
          </cell>
          <cell r="AI730">
            <v>0</v>
          </cell>
        </row>
        <row r="731">
          <cell r="C731">
            <v>151</v>
          </cell>
          <cell r="G731">
            <v>82</v>
          </cell>
          <cell r="J731">
            <v>0</v>
          </cell>
          <cell r="K731">
            <v>0</v>
          </cell>
          <cell r="AG731">
            <v>2.7399999999999998</v>
          </cell>
          <cell r="AI731">
            <v>-245000</v>
          </cell>
        </row>
        <row r="732">
          <cell r="C732">
            <v>152</v>
          </cell>
          <cell r="G732">
            <v>82</v>
          </cell>
          <cell r="J732">
            <v>0</v>
          </cell>
          <cell r="K732">
            <v>0</v>
          </cell>
          <cell r="AG732">
            <v>0</v>
          </cell>
          <cell r="AI732">
            <v>-23000</v>
          </cell>
        </row>
        <row r="733">
          <cell r="C733">
            <v>152</v>
          </cell>
          <cell r="G733">
            <v>82</v>
          </cell>
          <cell r="J733">
            <v>0</v>
          </cell>
          <cell r="K733">
            <v>0</v>
          </cell>
          <cell r="AG733">
            <v>0</v>
          </cell>
          <cell r="AI733">
            <v>-60000</v>
          </cell>
        </row>
        <row r="734">
          <cell r="C734">
            <v>151</v>
          </cell>
          <cell r="G734">
            <v>82</v>
          </cell>
          <cell r="J734">
            <v>0</v>
          </cell>
          <cell r="K734">
            <v>0</v>
          </cell>
          <cell r="AG734">
            <v>0.13799999999999998</v>
          </cell>
          <cell r="AI734">
            <v>0</v>
          </cell>
        </row>
        <row r="735">
          <cell r="C735">
            <v>152</v>
          </cell>
          <cell r="G735">
            <v>82</v>
          </cell>
          <cell r="J735">
            <v>0</v>
          </cell>
          <cell r="K735">
            <v>0</v>
          </cell>
          <cell r="AG735">
            <v>0</v>
          </cell>
          <cell r="AI735">
            <v>0</v>
          </cell>
        </row>
        <row r="736">
          <cell r="C736">
            <v>152</v>
          </cell>
          <cell r="G736">
            <v>82</v>
          </cell>
          <cell r="J736">
            <v>0</v>
          </cell>
          <cell r="K736">
            <v>0</v>
          </cell>
          <cell r="AG736">
            <v>0</v>
          </cell>
          <cell r="AI736">
            <v>0</v>
          </cell>
        </row>
        <row r="737">
          <cell r="C737">
            <v>152</v>
          </cell>
          <cell r="G737">
            <v>82</v>
          </cell>
          <cell r="J737">
            <v>0</v>
          </cell>
          <cell r="K737">
            <v>0</v>
          </cell>
          <cell r="AG737">
            <v>0</v>
          </cell>
          <cell r="AI737">
            <v>0</v>
          </cell>
        </row>
        <row r="738">
          <cell r="C738">
            <v>151</v>
          </cell>
          <cell r="G738">
            <v>82</v>
          </cell>
          <cell r="J738">
            <v>0</v>
          </cell>
          <cell r="K738">
            <v>0</v>
          </cell>
          <cell r="AG738">
            <v>1.33</v>
          </cell>
          <cell r="AI738">
            <v>-185000</v>
          </cell>
        </row>
        <row r="739">
          <cell r="C739">
            <v>152</v>
          </cell>
          <cell r="G739">
            <v>82</v>
          </cell>
          <cell r="J739">
            <v>0</v>
          </cell>
          <cell r="K739">
            <v>0</v>
          </cell>
          <cell r="AG739">
            <v>0</v>
          </cell>
          <cell r="AI739">
            <v>-177000</v>
          </cell>
        </row>
        <row r="740">
          <cell r="C740">
            <v>152</v>
          </cell>
          <cell r="G740">
            <v>82</v>
          </cell>
          <cell r="J740">
            <v>0</v>
          </cell>
          <cell r="K740">
            <v>0</v>
          </cell>
          <cell r="AG740">
            <v>0</v>
          </cell>
          <cell r="AI740">
            <v>-50000</v>
          </cell>
        </row>
        <row r="741">
          <cell r="C741">
            <v>152</v>
          </cell>
          <cell r="G741">
            <v>82</v>
          </cell>
          <cell r="J741">
            <v>0</v>
          </cell>
          <cell r="K741">
            <v>0</v>
          </cell>
          <cell r="AG741">
            <v>0</v>
          </cell>
          <cell r="AI741">
            <v>-5000</v>
          </cell>
        </row>
        <row r="742">
          <cell r="C742">
            <v>152</v>
          </cell>
          <cell r="G742">
            <v>82</v>
          </cell>
          <cell r="J742">
            <v>0</v>
          </cell>
          <cell r="K742">
            <v>0</v>
          </cell>
          <cell r="AG742">
            <v>0</v>
          </cell>
          <cell r="AI742">
            <v>0</v>
          </cell>
        </row>
        <row r="743">
          <cell r="C743">
            <v>152</v>
          </cell>
          <cell r="G743">
            <v>82</v>
          </cell>
          <cell r="J743">
            <v>0</v>
          </cell>
          <cell r="K743">
            <v>0</v>
          </cell>
          <cell r="AG743">
            <v>0</v>
          </cell>
          <cell r="AI743">
            <v>0</v>
          </cell>
        </row>
        <row r="744">
          <cell r="C744">
            <v>152</v>
          </cell>
          <cell r="G744">
            <v>82</v>
          </cell>
          <cell r="J744">
            <v>0</v>
          </cell>
          <cell r="K744">
            <v>0</v>
          </cell>
          <cell r="AG744">
            <v>0</v>
          </cell>
          <cell r="AI744">
            <v>0</v>
          </cell>
        </row>
        <row r="745">
          <cell r="C745">
            <v>152</v>
          </cell>
          <cell r="G745">
            <v>82</v>
          </cell>
          <cell r="J745">
            <v>0</v>
          </cell>
          <cell r="K745">
            <v>0</v>
          </cell>
          <cell r="AG745">
            <v>0</v>
          </cell>
          <cell r="AI745">
            <v>-15000</v>
          </cell>
        </row>
        <row r="746">
          <cell r="C746">
            <v>152</v>
          </cell>
          <cell r="G746">
            <v>82</v>
          </cell>
          <cell r="J746">
            <v>0</v>
          </cell>
          <cell r="K746">
            <v>0</v>
          </cell>
          <cell r="AG746">
            <v>0</v>
          </cell>
          <cell r="AI746">
            <v>-15000</v>
          </cell>
        </row>
        <row r="747">
          <cell r="C747">
            <v>151</v>
          </cell>
          <cell r="G747">
            <v>82</v>
          </cell>
          <cell r="J747">
            <v>0</v>
          </cell>
          <cell r="K747">
            <v>0</v>
          </cell>
          <cell r="AG747">
            <v>3.7703999999999991</v>
          </cell>
          <cell r="AI747">
            <v>-630000</v>
          </cell>
        </row>
        <row r="748">
          <cell r="C748">
            <v>152</v>
          </cell>
          <cell r="G748">
            <v>82</v>
          </cell>
          <cell r="J748">
            <v>0</v>
          </cell>
          <cell r="K748">
            <v>0</v>
          </cell>
          <cell r="AG748">
            <v>0</v>
          </cell>
          <cell r="AI748">
            <v>-75000</v>
          </cell>
        </row>
        <row r="749">
          <cell r="C749">
            <v>152</v>
          </cell>
          <cell r="G749">
            <v>82</v>
          </cell>
          <cell r="J749">
            <v>0</v>
          </cell>
          <cell r="K749">
            <v>0</v>
          </cell>
          <cell r="AG749">
            <v>0</v>
          </cell>
          <cell r="AI749">
            <v>-35000</v>
          </cell>
        </row>
        <row r="750">
          <cell r="C750">
            <v>152</v>
          </cell>
          <cell r="G750">
            <v>82</v>
          </cell>
          <cell r="J750">
            <v>0</v>
          </cell>
          <cell r="K750">
            <v>0</v>
          </cell>
          <cell r="AG750">
            <v>0</v>
          </cell>
          <cell r="AI750">
            <v>-150000</v>
          </cell>
        </row>
        <row r="751">
          <cell r="C751">
            <v>152</v>
          </cell>
          <cell r="G751">
            <v>82</v>
          </cell>
          <cell r="J751">
            <v>0</v>
          </cell>
          <cell r="K751">
            <v>0</v>
          </cell>
          <cell r="AG751">
            <v>0</v>
          </cell>
          <cell r="AI751">
            <v>-35000</v>
          </cell>
        </row>
        <row r="752">
          <cell r="C752">
            <v>151</v>
          </cell>
          <cell r="G752">
            <v>83</v>
          </cell>
          <cell r="J752">
            <v>0</v>
          </cell>
          <cell r="K752">
            <v>0</v>
          </cell>
          <cell r="AG752">
            <v>2.7</v>
          </cell>
          <cell r="AI752">
            <v>-415000</v>
          </cell>
        </row>
        <row r="753">
          <cell r="C753">
            <v>152</v>
          </cell>
          <cell r="G753">
            <v>83</v>
          </cell>
          <cell r="J753">
            <v>0</v>
          </cell>
          <cell r="K753">
            <v>0</v>
          </cell>
          <cell r="AG753">
            <v>0</v>
          </cell>
          <cell r="AI753">
            <v>-40000</v>
          </cell>
        </row>
        <row r="754">
          <cell r="C754">
            <v>152</v>
          </cell>
          <cell r="G754">
            <v>83</v>
          </cell>
          <cell r="J754">
            <v>0</v>
          </cell>
          <cell r="K754">
            <v>0</v>
          </cell>
          <cell r="AG754">
            <v>0</v>
          </cell>
          <cell r="AI754">
            <v>-25000</v>
          </cell>
        </row>
        <row r="755">
          <cell r="C755">
            <v>152</v>
          </cell>
          <cell r="G755">
            <v>83</v>
          </cell>
          <cell r="J755">
            <v>0</v>
          </cell>
          <cell r="K755">
            <v>0</v>
          </cell>
          <cell r="AG755">
            <v>0</v>
          </cell>
          <cell r="AI755">
            <v>-95000</v>
          </cell>
        </row>
        <row r="756">
          <cell r="C756">
            <v>152</v>
          </cell>
          <cell r="G756">
            <v>83</v>
          </cell>
          <cell r="J756">
            <v>0</v>
          </cell>
          <cell r="K756">
            <v>0</v>
          </cell>
          <cell r="AG756">
            <v>0</v>
          </cell>
          <cell r="AI756">
            <v>-15000</v>
          </cell>
        </row>
        <row r="757">
          <cell r="C757">
            <v>152</v>
          </cell>
          <cell r="G757">
            <v>83</v>
          </cell>
          <cell r="J757">
            <v>0</v>
          </cell>
          <cell r="K757">
            <v>0</v>
          </cell>
          <cell r="AG757">
            <v>0</v>
          </cell>
          <cell r="AI757">
            <v>-20000</v>
          </cell>
        </row>
        <row r="758">
          <cell r="C758">
            <v>152</v>
          </cell>
          <cell r="G758">
            <v>83</v>
          </cell>
          <cell r="J758">
            <v>0</v>
          </cell>
          <cell r="K758">
            <v>0</v>
          </cell>
          <cell r="AG758">
            <v>0</v>
          </cell>
          <cell r="AI758">
            <v>-5000</v>
          </cell>
        </row>
        <row r="759">
          <cell r="C759">
            <v>152</v>
          </cell>
          <cell r="G759">
            <v>83</v>
          </cell>
          <cell r="J759">
            <v>0</v>
          </cell>
          <cell r="K759">
            <v>0</v>
          </cell>
          <cell r="AG759">
            <v>0</v>
          </cell>
          <cell r="AI759">
            <v>0</v>
          </cell>
        </row>
        <row r="760">
          <cell r="C760">
            <v>152</v>
          </cell>
          <cell r="G760">
            <v>83</v>
          </cell>
          <cell r="J760">
            <v>0</v>
          </cell>
          <cell r="K760">
            <v>0</v>
          </cell>
          <cell r="AG760">
            <v>0</v>
          </cell>
          <cell r="AI760">
            <v>-55000</v>
          </cell>
        </row>
        <row r="761">
          <cell r="C761">
            <v>152</v>
          </cell>
          <cell r="G761">
            <v>83</v>
          </cell>
          <cell r="J761">
            <v>0</v>
          </cell>
          <cell r="K761">
            <v>0</v>
          </cell>
          <cell r="AG761">
            <v>0</v>
          </cell>
          <cell r="AI761">
            <v>-10000</v>
          </cell>
        </row>
        <row r="762">
          <cell r="C762">
            <v>152</v>
          </cell>
          <cell r="G762">
            <v>83</v>
          </cell>
          <cell r="J762">
            <v>0</v>
          </cell>
          <cell r="K762">
            <v>0</v>
          </cell>
          <cell r="AG762">
            <v>0</v>
          </cell>
          <cell r="AI762">
            <v>-2150000</v>
          </cell>
        </row>
        <row r="763">
          <cell r="C763">
            <v>152</v>
          </cell>
          <cell r="G763">
            <v>83</v>
          </cell>
          <cell r="J763">
            <v>0</v>
          </cell>
          <cell r="K763">
            <v>0</v>
          </cell>
          <cell r="AG763">
            <v>0</v>
          </cell>
          <cell r="AI763">
            <v>-7000</v>
          </cell>
        </row>
        <row r="764">
          <cell r="C764">
            <v>152</v>
          </cell>
          <cell r="G764">
            <v>83</v>
          </cell>
          <cell r="J764">
            <v>0</v>
          </cell>
          <cell r="K764">
            <v>0</v>
          </cell>
          <cell r="AG764">
            <v>0</v>
          </cell>
          <cell r="AI764">
            <v>-10000</v>
          </cell>
        </row>
        <row r="765">
          <cell r="C765">
            <v>151</v>
          </cell>
          <cell r="G765">
            <v>83</v>
          </cell>
          <cell r="J765">
            <v>0</v>
          </cell>
          <cell r="K765">
            <v>0</v>
          </cell>
          <cell r="AG765">
            <v>0.44</v>
          </cell>
          <cell r="AI765">
            <v>-63000</v>
          </cell>
        </row>
        <row r="766">
          <cell r="C766">
            <v>152</v>
          </cell>
          <cell r="G766">
            <v>83</v>
          </cell>
          <cell r="J766">
            <v>0</v>
          </cell>
          <cell r="K766">
            <v>0</v>
          </cell>
          <cell r="AG766">
            <v>0</v>
          </cell>
          <cell r="AI766">
            <v>-45000</v>
          </cell>
        </row>
        <row r="767">
          <cell r="C767">
            <v>152</v>
          </cell>
          <cell r="G767">
            <v>83</v>
          </cell>
          <cell r="J767">
            <v>0</v>
          </cell>
          <cell r="K767">
            <v>0</v>
          </cell>
          <cell r="AG767">
            <v>0</v>
          </cell>
          <cell r="AI767">
            <v>-87000</v>
          </cell>
        </row>
        <row r="768">
          <cell r="C768">
            <v>171</v>
          </cell>
          <cell r="G768">
            <v>84</v>
          </cell>
          <cell r="J768">
            <v>0</v>
          </cell>
          <cell r="K768">
            <v>0</v>
          </cell>
          <cell r="AG768">
            <v>12.649999999999999</v>
          </cell>
          <cell r="AI768">
            <v>-2559000</v>
          </cell>
        </row>
        <row r="769">
          <cell r="C769">
            <v>172</v>
          </cell>
          <cell r="G769">
            <v>84</v>
          </cell>
          <cell r="J769">
            <v>0</v>
          </cell>
          <cell r="K769">
            <v>0</v>
          </cell>
          <cell r="AG769">
            <v>0</v>
          </cell>
          <cell r="AI769">
            <v>-20000</v>
          </cell>
        </row>
        <row r="770">
          <cell r="C770">
            <v>172</v>
          </cell>
          <cell r="G770">
            <v>84</v>
          </cell>
          <cell r="J770">
            <v>0</v>
          </cell>
          <cell r="K770">
            <v>0</v>
          </cell>
          <cell r="AG770">
            <v>0</v>
          </cell>
          <cell r="AI770">
            <v>-5000</v>
          </cell>
        </row>
        <row r="771">
          <cell r="C771">
            <v>172</v>
          </cell>
          <cell r="G771">
            <v>84</v>
          </cell>
          <cell r="J771">
            <v>0</v>
          </cell>
          <cell r="K771">
            <v>0</v>
          </cell>
          <cell r="AG771">
            <v>0</v>
          </cell>
          <cell r="AI771">
            <v>0</v>
          </cell>
        </row>
        <row r="772">
          <cell r="C772">
            <v>172</v>
          </cell>
          <cell r="G772">
            <v>84</v>
          </cell>
          <cell r="AG772">
            <v>0</v>
          </cell>
          <cell r="AI772">
            <v>-59000</v>
          </cell>
        </row>
        <row r="773">
          <cell r="C773">
            <v>172</v>
          </cell>
          <cell r="G773">
            <v>84</v>
          </cell>
          <cell r="J773">
            <v>0</v>
          </cell>
          <cell r="K773">
            <v>0</v>
          </cell>
          <cell r="AG773">
            <v>0</v>
          </cell>
          <cell r="AI773">
            <v>-3000</v>
          </cell>
        </row>
        <row r="774">
          <cell r="C774">
            <v>172</v>
          </cell>
          <cell r="G774">
            <v>84</v>
          </cell>
          <cell r="J774">
            <v>0</v>
          </cell>
          <cell r="K774">
            <v>0</v>
          </cell>
          <cell r="AG774">
            <v>0</v>
          </cell>
          <cell r="AI774">
            <v>-6000</v>
          </cell>
        </row>
        <row r="775">
          <cell r="C775">
            <v>172</v>
          </cell>
          <cell r="G775">
            <v>84</v>
          </cell>
          <cell r="J775">
            <v>0</v>
          </cell>
          <cell r="K775">
            <v>0</v>
          </cell>
          <cell r="AG775">
            <v>0</v>
          </cell>
          <cell r="AI775">
            <v>-5000</v>
          </cell>
        </row>
        <row r="776">
          <cell r="C776">
            <v>172</v>
          </cell>
          <cell r="G776">
            <v>84</v>
          </cell>
          <cell r="J776">
            <v>0</v>
          </cell>
          <cell r="K776">
            <v>0</v>
          </cell>
          <cell r="AG776">
            <v>0</v>
          </cell>
          <cell r="AI776">
            <v>-5000</v>
          </cell>
        </row>
        <row r="777">
          <cell r="C777">
            <v>172</v>
          </cell>
          <cell r="G777">
            <v>84</v>
          </cell>
          <cell r="J777">
            <v>0</v>
          </cell>
          <cell r="K777">
            <v>0</v>
          </cell>
          <cell r="AG777">
            <v>0</v>
          </cell>
          <cell r="AI777">
            <v>0</v>
          </cell>
        </row>
        <row r="778">
          <cell r="C778">
            <v>172</v>
          </cell>
          <cell r="G778">
            <v>84</v>
          </cell>
          <cell r="J778">
            <v>0</v>
          </cell>
          <cell r="AG778">
            <v>0</v>
          </cell>
          <cell r="AI778">
            <v>-7000</v>
          </cell>
        </row>
        <row r="779">
          <cell r="C779">
            <v>172</v>
          </cell>
          <cell r="G779">
            <v>84</v>
          </cell>
          <cell r="J779">
            <v>0</v>
          </cell>
          <cell r="K779">
            <v>0</v>
          </cell>
          <cell r="AG779">
            <v>0</v>
          </cell>
          <cell r="AI779">
            <v>-37000</v>
          </cell>
        </row>
        <row r="780">
          <cell r="C780">
            <v>172</v>
          </cell>
          <cell r="G780">
            <v>84</v>
          </cell>
          <cell r="J780">
            <v>0</v>
          </cell>
          <cell r="K780">
            <v>0</v>
          </cell>
          <cell r="AG780">
            <v>0</v>
          </cell>
          <cell r="AI780">
            <v>-35000</v>
          </cell>
        </row>
        <row r="781">
          <cell r="C781">
            <v>172</v>
          </cell>
          <cell r="G781">
            <v>84</v>
          </cell>
          <cell r="J781">
            <v>0</v>
          </cell>
          <cell r="AG781">
            <v>0</v>
          </cell>
          <cell r="AI781">
            <v>-1000</v>
          </cell>
        </row>
        <row r="782">
          <cell r="C782">
            <v>172</v>
          </cell>
          <cell r="G782">
            <v>84</v>
          </cell>
          <cell r="J782">
            <v>0</v>
          </cell>
          <cell r="K782">
            <v>0</v>
          </cell>
          <cell r="AG782">
            <v>0</v>
          </cell>
          <cell r="AI782">
            <v>0</v>
          </cell>
        </row>
        <row r="783">
          <cell r="C783">
            <v>172</v>
          </cell>
          <cell r="G783">
            <v>84</v>
          </cell>
          <cell r="J783">
            <v>0</v>
          </cell>
          <cell r="K783">
            <v>0</v>
          </cell>
          <cell r="AG783">
            <v>0</v>
          </cell>
          <cell r="AI783">
            <v>-307000</v>
          </cell>
        </row>
        <row r="784">
          <cell r="C784">
            <v>172</v>
          </cell>
          <cell r="G784">
            <v>84</v>
          </cell>
          <cell r="J784">
            <v>0</v>
          </cell>
          <cell r="K784">
            <v>0</v>
          </cell>
          <cell r="AG784">
            <v>0</v>
          </cell>
          <cell r="AI784">
            <v>-3000</v>
          </cell>
        </row>
        <row r="785">
          <cell r="C785">
            <v>172</v>
          </cell>
          <cell r="G785">
            <v>84</v>
          </cell>
          <cell r="J785">
            <v>0</v>
          </cell>
          <cell r="K785">
            <v>0</v>
          </cell>
          <cell r="AG785">
            <v>0</v>
          </cell>
          <cell r="AI785">
            <v>-5000</v>
          </cell>
        </row>
        <row r="786">
          <cell r="C786">
            <v>172</v>
          </cell>
          <cell r="G786">
            <v>84</v>
          </cell>
          <cell r="J786">
            <v>0</v>
          </cell>
          <cell r="K786">
            <v>0</v>
          </cell>
          <cell r="AG786">
            <v>0</v>
          </cell>
          <cell r="AI786">
            <v>-89000</v>
          </cell>
        </row>
        <row r="787">
          <cell r="C787">
            <v>172</v>
          </cell>
          <cell r="G787">
            <v>84</v>
          </cell>
          <cell r="J787">
            <v>0</v>
          </cell>
          <cell r="AG787">
            <v>0</v>
          </cell>
          <cell r="AI787">
            <v>-6000</v>
          </cell>
        </row>
        <row r="788">
          <cell r="C788">
            <v>172</v>
          </cell>
          <cell r="G788">
            <v>84</v>
          </cell>
          <cell r="J788">
            <v>0</v>
          </cell>
          <cell r="K788">
            <v>0</v>
          </cell>
          <cell r="AG788">
            <v>0</v>
          </cell>
          <cell r="AI788">
            <v>-122000</v>
          </cell>
        </row>
        <row r="789">
          <cell r="C789">
            <v>172</v>
          </cell>
          <cell r="G789">
            <v>84</v>
          </cell>
          <cell r="J789">
            <v>0</v>
          </cell>
          <cell r="K789">
            <v>0</v>
          </cell>
          <cell r="AG789">
            <v>0</v>
          </cell>
          <cell r="AI789">
            <v>-722000</v>
          </cell>
        </row>
        <row r="790">
          <cell r="C790">
            <v>172</v>
          </cell>
          <cell r="G790">
            <v>84</v>
          </cell>
          <cell r="J790">
            <v>0</v>
          </cell>
          <cell r="K790">
            <v>0</v>
          </cell>
          <cell r="AG790">
            <v>0</v>
          </cell>
          <cell r="AI790">
            <v>-170000</v>
          </cell>
        </row>
        <row r="791">
          <cell r="C791">
            <v>172</v>
          </cell>
          <cell r="G791">
            <v>84</v>
          </cell>
          <cell r="J791">
            <v>0</v>
          </cell>
          <cell r="K791">
            <v>0</v>
          </cell>
          <cell r="AG791">
            <v>0</v>
          </cell>
          <cell r="AI791">
            <v>-98000</v>
          </cell>
        </row>
        <row r="792">
          <cell r="C792">
            <v>151</v>
          </cell>
          <cell r="G792">
            <v>84</v>
          </cell>
          <cell r="J792">
            <v>0</v>
          </cell>
          <cell r="K792">
            <v>0</v>
          </cell>
          <cell r="AG792">
            <v>0</v>
          </cell>
          <cell r="AI792">
            <v>-50000</v>
          </cell>
        </row>
        <row r="793">
          <cell r="C793">
            <v>172</v>
          </cell>
          <cell r="G793">
            <v>84</v>
          </cell>
          <cell r="J793">
            <v>0</v>
          </cell>
          <cell r="K793">
            <v>0</v>
          </cell>
          <cell r="AG793">
            <v>0</v>
          </cell>
          <cell r="AI793">
            <v>-240000</v>
          </cell>
        </row>
        <row r="794">
          <cell r="C794">
            <v>172</v>
          </cell>
          <cell r="G794">
            <v>84</v>
          </cell>
          <cell r="J794">
            <v>0</v>
          </cell>
          <cell r="K794">
            <v>0</v>
          </cell>
          <cell r="AG794">
            <v>0</v>
          </cell>
          <cell r="AI794">
            <v>0</v>
          </cell>
        </row>
        <row r="795">
          <cell r="C795">
            <v>172</v>
          </cell>
          <cell r="G795">
            <v>84</v>
          </cell>
          <cell r="J795">
            <v>0</v>
          </cell>
          <cell r="K795">
            <v>0</v>
          </cell>
          <cell r="AG795">
            <v>0</v>
          </cell>
          <cell r="AI795">
            <v>-73000</v>
          </cell>
        </row>
        <row r="796">
          <cell r="C796">
            <v>172</v>
          </cell>
          <cell r="G796">
            <v>84</v>
          </cell>
          <cell r="J796">
            <v>0</v>
          </cell>
          <cell r="K796">
            <v>0</v>
          </cell>
          <cell r="AI796">
            <v>-10000</v>
          </cell>
        </row>
        <row r="797">
          <cell r="C797">
            <v>172</v>
          </cell>
          <cell r="G797">
            <v>84</v>
          </cell>
          <cell r="J797">
            <v>0</v>
          </cell>
          <cell r="AG797">
            <v>0</v>
          </cell>
          <cell r="AI797">
            <v>-88000</v>
          </cell>
        </row>
        <row r="798">
          <cell r="C798">
            <v>172</v>
          </cell>
          <cell r="G798">
            <v>84</v>
          </cell>
          <cell r="J798">
            <v>0</v>
          </cell>
          <cell r="AG798">
            <v>0</v>
          </cell>
          <cell r="AI798">
            <v>-26000</v>
          </cell>
        </row>
        <row r="799">
          <cell r="C799">
            <v>172</v>
          </cell>
          <cell r="G799">
            <v>84</v>
          </cell>
          <cell r="J799">
            <v>0</v>
          </cell>
          <cell r="AG799">
            <v>0</v>
          </cell>
          <cell r="AI799">
            <v>-59000</v>
          </cell>
        </row>
        <row r="800">
          <cell r="C800">
            <v>172</v>
          </cell>
          <cell r="G800">
            <v>84</v>
          </cell>
          <cell r="J800">
            <v>0</v>
          </cell>
          <cell r="AG800">
            <v>0</v>
          </cell>
          <cell r="AI800">
            <v>-94000</v>
          </cell>
        </row>
        <row r="801">
          <cell r="C801">
            <v>172</v>
          </cell>
          <cell r="G801">
            <v>84</v>
          </cell>
          <cell r="J801">
            <v>0</v>
          </cell>
          <cell r="AG801">
            <v>0</v>
          </cell>
          <cell r="AI801">
            <v>-41000</v>
          </cell>
        </row>
        <row r="802">
          <cell r="C802">
            <v>171</v>
          </cell>
          <cell r="G802">
            <v>84</v>
          </cell>
          <cell r="J802">
            <v>0</v>
          </cell>
          <cell r="K802">
            <v>0</v>
          </cell>
          <cell r="AG802">
            <v>0.17600000000000002</v>
          </cell>
          <cell r="AI802">
            <v>0</v>
          </cell>
        </row>
        <row r="803">
          <cell r="C803">
            <v>172</v>
          </cell>
          <cell r="G803">
            <v>84</v>
          </cell>
          <cell r="J803">
            <v>0</v>
          </cell>
          <cell r="K803">
            <v>0</v>
          </cell>
          <cell r="AG803">
            <v>0</v>
          </cell>
          <cell r="AI803">
            <v>-1046000</v>
          </cell>
        </row>
        <row r="804">
          <cell r="C804">
            <v>172</v>
          </cell>
          <cell r="G804">
            <v>84</v>
          </cell>
          <cell r="J804">
            <v>0</v>
          </cell>
          <cell r="K804">
            <v>0</v>
          </cell>
          <cell r="AG804">
            <v>0</v>
          </cell>
          <cell r="AI804">
            <v>-275000</v>
          </cell>
        </row>
        <row r="805">
          <cell r="C805">
            <v>172</v>
          </cell>
          <cell r="G805">
            <v>84</v>
          </cell>
          <cell r="J805">
            <v>0</v>
          </cell>
          <cell r="K805">
            <v>0</v>
          </cell>
          <cell r="AG805">
            <v>0</v>
          </cell>
          <cell r="AI805">
            <v>-424000</v>
          </cell>
        </row>
        <row r="806">
          <cell r="C806">
            <v>172</v>
          </cell>
          <cell r="G806">
            <v>84</v>
          </cell>
          <cell r="J806">
            <v>0</v>
          </cell>
          <cell r="K806">
            <v>0</v>
          </cell>
          <cell r="AG806">
            <v>0</v>
          </cell>
          <cell r="AI806">
            <v>-2054000</v>
          </cell>
        </row>
        <row r="807">
          <cell r="C807">
            <v>172</v>
          </cell>
          <cell r="G807">
            <v>84</v>
          </cell>
          <cell r="J807">
            <v>0</v>
          </cell>
          <cell r="K807">
            <v>0</v>
          </cell>
          <cell r="AG807">
            <v>0</v>
          </cell>
          <cell r="AI807">
            <v>-481000</v>
          </cell>
        </row>
        <row r="808">
          <cell r="C808">
            <v>172</v>
          </cell>
          <cell r="G808">
            <v>84</v>
          </cell>
          <cell r="J808">
            <v>0</v>
          </cell>
          <cell r="K808">
            <v>0</v>
          </cell>
          <cell r="AG808">
            <v>0</v>
          </cell>
          <cell r="AI808">
            <v>-1870000</v>
          </cell>
        </row>
        <row r="809">
          <cell r="C809">
            <v>172</v>
          </cell>
          <cell r="G809">
            <v>84</v>
          </cell>
          <cell r="J809">
            <v>0</v>
          </cell>
          <cell r="K809">
            <v>0</v>
          </cell>
          <cell r="AG809">
            <v>0</v>
          </cell>
          <cell r="AI809">
            <v>-48000</v>
          </cell>
        </row>
        <row r="810">
          <cell r="C810">
            <v>172</v>
          </cell>
          <cell r="G810">
            <v>84</v>
          </cell>
          <cell r="J810">
            <v>0</v>
          </cell>
          <cell r="K810">
            <v>0</v>
          </cell>
          <cell r="AG810">
            <v>0</v>
          </cell>
          <cell r="AI810">
            <v>-3000</v>
          </cell>
        </row>
        <row r="811">
          <cell r="C811">
            <v>172</v>
          </cell>
          <cell r="G811">
            <v>84</v>
          </cell>
          <cell r="J811">
            <v>0</v>
          </cell>
          <cell r="K811">
            <v>0</v>
          </cell>
          <cell r="AG811">
            <v>0</v>
          </cell>
          <cell r="AI811">
            <v>-30000</v>
          </cell>
        </row>
        <row r="812">
          <cell r="C812">
            <v>172</v>
          </cell>
          <cell r="G812">
            <v>84</v>
          </cell>
          <cell r="J812">
            <v>0</v>
          </cell>
          <cell r="K812">
            <v>0</v>
          </cell>
          <cell r="AG812">
            <v>0</v>
          </cell>
          <cell r="AI812">
            <v>-30000</v>
          </cell>
        </row>
        <row r="813">
          <cell r="C813">
            <v>172</v>
          </cell>
          <cell r="G813">
            <v>84</v>
          </cell>
          <cell r="J813">
            <v>0</v>
          </cell>
          <cell r="AG813">
            <v>0</v>
          </cell>
          <cell r="AI813">
            <v>-9000</v>
          </cell>
        </row>
        <row r="814">
          <cell r="C814">
            <v>172</v>
          </cell>
          <cell r="G814">
            <v>84</v>
          </cell>
          <cell r="J814">
            <v>0</v>
          </cell>
          <cell r="K814">
            <v>0</v>
          </cell>
          <cell r="AG814">
            <v>0</v>
          </cell>
          <cell r="AI814">
            <v>-257000</v>
          </cell>
        </row>
        <row r="815">
          <cell r="C815">
            <v>172</v>
          </cell>
          <cell r="G815">
            <v>84</v>
          </cell>
          <cell r="J815">
            <v>0</v>
          </cell>
          <cell r="K815">
            <v>0</v>
          </cell>
          <cell r="AG815">
            <v>0</v>
          </cell>
          <cell r="AI815">
            <v>-140000</v>
          </cell>
        </row>
        <row r="816">
          <cell r="C816">
            <v>172</v>
          </cell>
          <cell r="G816">
            <v>84</v>
          </cell>
          <cell r="J816">
            <v>0</v>
          </cell>
          <cell r="K816">
            <v>0</v>
          </cell>
          <cell r="AG816">
            <v>0</v>
          </cell>
          <cell r="AI816">
            <v>-5000</v>
          </cell>
        </row>
        <row r="817">
          <cell r="C817">
            <v>172</v>
          </cell>
          <cell r="G817">
            <v>84</v>
          </cell>
          <cell r="J817">
            <v>0</v>
          </cell>
          <cell r="K817">
            <v>0</v>
          </cell>
          <cell r="AG817">
            <v>0</v>
          </cell>
          <cell r="AI817">
            <v>-1000</v>
          </cell>
        </row>
        <row r="818">
          <cell r="C818">
            <v>172</v>
          </cell>
          <cell r="G818">
            <v>84</v>
          </cell>
          <cell r="J818">
            <v>0</v>
          </cell>
          <cell r="K818">
            <v>0</v>
          </cell>
          <cell r="AG818">
            <v>0</v>
          </cell>
          <cell r="AI818">
            <v>0</v>
          </cell>
        </row>
        <row r="819">
          <cell r="C819">
            <v>172</v>
          </cell>
          <cell r="G819">
            <v>84</v>
          </cell>
          <cell r="J819">
            <v>0</v>
          </cell>
          <cell r="K819">
            <v>0</v>
          </cell>
          <cell r="AG819">
            <v>0</v>
          </cell>
          <cell r="AI819">
            <v>-93000</v>
          </cell>
        </row>
        <row r="820">
          <cell r="C820">
            <v>172</v>
          </cell>
          <cell r="G820">
            <v>84</v>
          </cell>
          <cell r="J820">
            <v>0</v>
          </cell>
          <cell r="K820">
            <v>0</v>
          </cell>
          <cell r="AG820">
            <v>0</v>
          </cell>
          <cell r="AI820">
            <v>-9000</v>
          </cell>
        </row>
        <row r="821">
          <cell r="C821">
            <v>172</v>
          </cell>
          <cell r="G821">
            <v>84</v>
          </cell>
          <cell r="J821">
            <v>0</v>
          </cell>
          <cell r="K821">
            <v>0</v>
          </cell>
          <cell r="AG821">
            <v>0</v>
          </cell>
          <cell r="AI821">
            <v>-2761000</v>
          </cell>
        </row>
        <row r="822">
          <cell r="C822">
            <v>172</v>
          </cell>
          <cell r="G822">
            <v>84</v>
          </cell>
          <cell r="J822">
            <v>0</v>
          </cell>
          <cell r="K822">
            <v>0</v>
          </cell>
          <cell r="AG822">
            <v>0</v>
          </cell>
          <cell r="AI822">
            <v>-88000</v>
          </cell>
        </row>
        <row r="823">
          <cell r="C823">
            <v>172</v>
          </cell>
          <cell r="G823">
            <v>84</v>
          </cell>
          <cell r="J823">
            <v>0</v>
          </cell>
          <cell r="K823">
            <v>0</v>
          </cell>
          <cell r="AG823">
            <v>0</v>
          </cell>
          <cell r="AI823">
            <v>-159000</v>
          </cell>
        </row>
        <row r="824">
          <cell r="C824">
            <v>172</v>
          </cell>
          <cell r="G824">
            <v>84</v>
          </cell>
          <cell r="J824">
            <v>0</v>
          </cell>
          <cell r="K824">
            <v>0</v>
          </cell>
          <cell r="AG824">
            <v>0</v>
          </cell>
          <cell r="AI824">
            <v>-37000</v>
          </cell>
        </row>
        <row r="825">
          <cell r="C825">
            <v>172</v>
          </cell>
          <cell r="G825">
            <v>84</v>
          </cell>
          <cell r="J825">
            <v>0</v>
          </cell>
          <cell r="K825">
            <v>0</v>
          </cell>
          <cell r="AG825">
            <v>0</v>
          </cell>
          <cell r="AI825">
            <v>-113000</v>
          </cell>
        </row>
        <row r="826">
          <cell r="C826">
            <v>172</v>
          </cell>
          <cell r="G826">
            <v>84</v>
          </cell>
          <cell r="J826">
            <v>0</v>
          </cell>
          <cell r="K826">
            <v>0</v>
          </cell>
          <cell r="AG826">
            <v>0</v>
          </cell>
          <cell r="AI826">
            <v>-7000</v>
          </cell>
        </row>
        <row r="827">
          <cell r="C827">
            <v>172</v>
          </cell>
          <cell r="G827">
            <v>84</v>
          </cell>
          <cell r="J827">
            <v>0</v>
          </cell>
          <cell r="K827">
            <v>0</v>
          </cell>
          <cell r="AG827">
            <v>0</v>
          </cell>
          <cell r="AI827">
            <v>-128000</v>
          </cell>
        </row>
        <row r="828">
          <cell r="C828">
            <v>172</v>
          </cell>
          <cell r="G828">
            <v>84</v>
          </cell>
          <cell r="J828">
            <v>0</v>
          </cell>
          <cell r="K828">
            <v>0</v>
          </cell>
          <cell r="AG828">
            <v>0</v>
          </cell>
          <cell r="AI828">
            <v>-71000</v>
          </cell>
        </row>
        <row r="829">
          <cell r="C829">
            <v>172</v>
          </cell>
          <cell r="G829">
            <v>84</v>
          </cell>
          <cell r="J829">
            <v>0</v>
          </cell>
          <cell r="K829">
            <v>0</v>
          </cell>
          <cell r="AG829">
            <v>0</v>
          </cell>
          <cell r="AI829">
            <v>0</v>
          </cell>
        </row>
        <row r="830">
          <cell r="C830">
            <v>172</v>
          </cell>
          <cell r="G830">
            <v>84</v>
          </cell>
          <cell r="J830">
            <v>0</v>
          </cell>
          <cell r="K830">
            <v>0</v>
          </cell>
          <cell r="AG830">
            <v>0</v>
          </cell>
          <cell r="AI830">
            <v>0</v>
          </cell>
        </row>
        <row r="831">
          <cell r="C831">
            <v>172</v>
          </cell>
          <cell r="G831">
            <v>84</v>
          </cell>
          <cell r="J831">
            <v>0</v>
          </cell>
          <cell r="K831">
            <v>0</v>
          </cell>
          <cell r="AG831">
            <v>0</v>
          </cell>
          <cell r="AI831">
            <v>-82000</v>
          </cell>
        </row>
        <row r="832">
          <cell r="C832">
            <v>172</v>
          </cell>
          <cell r="G832">
            <v>84</v>
          </cell>
          <cell r="J832">
            <v>0</v>
          </cell>
          <cell r="K832">
            <v>0</v>
          </cell>
          <cell r="AG832">
            <v>0</v>
          </cell>
          <cell r="AI832">
            <v>0</v>
          </cell>
        </row>
        <row r="833">
          <cell r="C833">
            <v>172</v>
          </cell>
          <cell r="G833">
            <v>84</v>
          </cell>
          <cell r="J833">
            <v>0</v>
          </cell>
          <cell r="K833">
            <v>0</v>
          </cell>
          <cell r="AG833">
            <v>0</v>
          </cell>
          <cell r="AI833">
            <v>0</v>
          </cell>
        </row>
        <row r="834">
          <cell r="C834">
            <v>172</v>
          </cell>
          <cell r="G834">
            <v>84</v>
          </cell>
          <cell r="J834">
            <v>0</v>
          </cell>
          <cell r="AG834">
            <v>0</v>
          </cell>
          <cell r="AI834">
            <v>-54000</v>
          </cell>
        </row>
        <row r="835">
          <cell r="C835">
            <v>172</v>
          </cell>
          <cell r="G835">
            <v>84</v>
          </cell>
          <cell r="J835">
            <v>0</v>
          </cell>
          <cell r="AG835">
            <v>0</v>
          </cell>
          <cell r="AI835">
            <v>-5000</v>
          </cell>
        </row>
        <row r="836">
          <cell r="C836">
            <v>172</v>
          </cell>
          <cell r="G836">
            <v>84</v>
          </cell>
          <cell r="J836">
            <v>0</v>
          </cell>
          <cell r="AG836">
            <v>0</v>
          </cell>
          <cell r="AI836">
            <v>-3000</v>
          </cell>
        </row>
        <row r="837">
          <cell r="C837">
            <v>172</v>
          </cell>
          <cell r="G837">
            <v>84</v>
          </cell>
          <cell r="J837">
            <v>0</v>
          </cell>
          <cell r="AG837">
            <v>0</v>
          </cell>
          <cell r="AI837">
            <v>-12000</v>
          </cell>
        </row>
        <row r="838">
          <cell r="C838">
            <v>172</v>
          </cell>
          <cell r="G838">
            <v>84</v>
          </cell>
          <cell r="J838">
            <v>0</v>
          </cell>
          <cell r="AG838">
            <v>0</v>
          </cell>
          <cell r="AI838">
            <v>-20000</v>
          </cell>
        </row>
        <row r="839">
          <cell r="C839">
            <v>172</v>
          </cell>
          <cell r="G839">
            <v>84</v>
          </cell>
          <cell r="J839">
            <v>0</v>
          </cell>
          <cell r="AG839">
            <v>0</v>
          </cell>
          <cell r="AI839">
            <v>-1000</v>
          </cell>
        </row>
        <row r="840">
          <cell r="C840">
            <v>172</v>
          </cell>
          <cell r="G840">
            <v>84</v>
          </cell>
          <cell r="J840">
            <v>0</v>
          </cell>
          <cell r="AG840">
            <v>0</v>
          </cell>
          <cell r="AI840">
            <v>-3000</v>
          </cell>
        </row>
        <row r="841">
          <cell r="C841">
            <v>172</v>
          </cell>
          <cell r="G841">
            <v>84</v>
          </cell>
          <cell r="J841">
            <v>0</v>
          </cell>
          <cell r="K841">
            <v>0</v>
          </cell>
          <cell r="AG841">
            <v>0</v>
          </cell>
          <cell r="AI841">
            <v>0</v>
          </cell>
        </row>
        <row r="842">
          <cell r="C842">
            <v>171</v>
          </cell>
          <cell r="G842">
            <v>84</v>
          </cell>
          <cell r="J842">
            <v>0</v>
          </cell>
          <cell r="K842">
            <v>0</v>
          </cell>
          <cell r="AG842">
            <v>1.3</v>
          </cell>
          <cell r="AI842">
            <v>-188000</v>
          </cell>
        </row>
        <row r="843">
          <cell r="C843">
            <v>172</v>
          </cell>
          <cell r="G843">
            <v>84</v>
          </cell>
          <cell r="J843">
            <v>0</v>
          </cell>
          <cell r="K843">
            <v>0</v>
          </cell>
          <cell r="AG843">
            <v>0</v>
          </cell>
          <cell r="AI843">
            <v>-185000</v>
          </cell>
        </row>
        <row r="844">
          <cell r="C844">
            <v>172</v>
          </cell>
          <cell r="G844">
            <v>84</v>
          </cell>
          <cell r="J844">
            <v>0</v>
          </cell>
          <cell r="K844">
            <v>0</v>
          </cell>
          <cell r="AI844">
            <v>-5000</v>
          </cell>
        </row>
        <row r="845">
          <cell r="C845">
            <v>172</v>
          </cell>
          <cell r="G845">
            <v>84</v>
          </cell>
          <cell r="J845">
            <v>0</v>
          </cell>
          <cell r="K845">
            <v>0</v>
          </cell>
          <cell r="AG845">
            <v>0</v>
          </cell>
          <cell r="AI845">
            <v>-146000</v>
          </cell>
        </row>
        <row r="846">
          <cell r="C846">
            <v>172</v>
          </cell>
          <cell r="G846">
            <v>84</v>
          </cell>
          <cell r="J846">
            <v>0</v>
          </cell>
          <cell r="K846">
            <v>0</v>
          </cell>
          <cell r="AG846">
            <v>0</v>
          </cell>
          <cell r="AI846">
            <v>-90000</v>
          </cell>
        </row>
        <row r="847">
          <cell r="C847">
            <v>172</v>
          </cell>
          <cell r="G847">
            <v>84</v>
          </cell>
          <cell r="J847">
            <v>0</v>
          </cell>
          <cell r="AG847">
            <v>0</v>
          </cell>
          <cell r="AI847">
            <v>-2000</v>
          </cell>
        </row>
        <row r="848">
          <cell r="C848">
            <v>172</v>
          </cell>
          <cell r="G848">
            <v>84</v>
          </cell>
          <cell r="J848">
            <v>0</v>
          </cell>
          <cell r="AG848">
            <v>0</v>
          </cell>
          <cell r="AI848">
            <v>-3000</v>
          </cell>
        </row>
        <row r="849">
          <cell r="C849">
            <v>172</v>
          </cell>
          <cell r="G849">
            <v>84</v>
          </cell>
          <cell r="J849">
            <v>0</v>
          </cell>
          <cell r="K849">
            <v>0</v>
          </cell>
          <cell r="AG849">
            <v>0</v>
          </cell>
          <cell r="AI849">
            <v>-160000</v>
          </cell>
        </row>
        <row r="850">
          <cell r="C850">
            <v>172</v>
          </cell>
          <cell r="G850">
            <v>84</v>
          </cell>
          <cell r="J850">
            <v>0</v>
          </cell>
          <cell r="K850">
            <v>0</v>
          </cell>
          <cell r="AG850">
            <v>0</v>
          </cell>
          <cell r="AI850">
            <v>-250000</v>
          </cell>
        </row>
        <row r="851">
          <cell r="C851">
            <v>172</v>
          </cell>
          <cell r="G851">
            <v>84</v>
          </cell>
          <cell r="J851">
            <v>0</v>
          </cell>
          <cell r="K851">
            <v>0</v>
          </cell>
          <cell r="AG851">
            <v>0</v>
          </cell>
          <cell r="AI851">
            <v>-95000</v>
          </cell>
        </row>
        <row r="852">
          <cell r="C852">
            <v>172</v>
          </cell>
          <cell r="G852">
            <v>84</v>
          </cell>
          <cell r="J852">
            <v>0</v>
          </cell>
          <cell r="K852">
            <v>0</v>
          </cell>
          <cell r="AG852">
            <v>0</v>
          </cell>
          <cell r="AI852">
            <v>0</v>
          </cell>
        </row>
        <row r="853">
          <cell r="C853">
            <v>172</v>
          </cell>
          <cell r="G853">
            <v>84</v>
          </cell>
          <cell r="J853">
            <v>0</v>
          </cell>
          <cell r="K853">
            <v>0</v>
          </cell>
          <cell r="AG853">
            <v>0</v>
          </cell>
          <cell r="AI853">
            <v>0</v>
          </cell>
        </row>
        <row r="854">
          <cell r="C854">
            <v>172</v>
          </cell>
          <cell r="G854">
            <v>84</v>
          </cell>
          <cell r="J854">
            <v>0</v>
          </cell>
          <cell r="AG854">
            <v>0</v>
          </cell>
          <cell r="AI854">
            <v>-3000</v>
          </cell>
        </row>
        <row r="855">
          <cell r="C855">
            <v>152</v>
          </cell>
          <cell r="G855">
            <v>85</v>
          </cell>
          <cell r="J855">
            <v>0</v>
          </cell>
          <cell r="K855">
            <v>0</v>
          </cell>
          <cell r="AG855">
            <v>0</v>
          </cell>
          <cell r="AI855">
            <v>-900000</v>
          </cell>
        </row>
        <row r="856">
          <cell r="C856">
            <v>151</v>
          </cell>
          <cell r="G856">
            <v>86</v>
          </cell>
          <cell r="J856">
            <v>0</v>
          </cell>
          <cell r="K856">
            <v>0</v>
          </cell>
          <cell r="AG856">
            <v>3</v>
          </cell>
          <cell r="AI856">
            <v>0</v>
          </cell>
        </row>
        <row r="857">
          <cell r="C857">
            <v>152</v>
          </cell>
          <cell r="G857">
            <v>86</v>
          </cell>
          <cell r="J857">
            <v>0</v>
          </cell>
          <cell r="K857">
            <v>0</v>
          </cell>
          <cell r="AG857">
            <v>0</v>
          </cell>
          <cell r="AI857">
            <v>-100000</v>
          </cell>
        </row>
        <row r="858">
          <cell r="C858">
            <v>152</v>
          </cell>
          <cell r="G858">
            <v>86</v>
          </cell>
          <cell r="J858">
            <v>0</v>
          </cell>
          <cell r="K858">
            <v>0</v>
          </cell>
          <cell r="AG858">
            <v>0</v>
          </cell>
          <cell r="AI858">
            <v>0</v>
          </cell>
        </row>
        <row r="859">
          <cell r="C859">
            <v>152</v>
          </cell>
          <cell r="G859">
            <v>86</v>
          </cell>
          <cell r="J859">
            <v>0</v>
          </cell>
          <cell r="K859">
            <v>0</v>
          </cell>
          <cell r="AG859">
            <v>0</v>
          </cell>
          <cell r="AI859">
            <v>-100000</v>
          </cell>
        </row>
        <row r="860">
          <cell r="C860">
            <v>154</v>
          </cell>
          <cell r="G860">
            <v>91</v>
          </cell>
          <cell r="J860">
            <v>0</v>
          </cell>
          <cell r="K860">
            <v>0</v>
          </cell>
          <cell r="AG860">
            <v>0</v>
          </cell>
          <cell r="AI860">
            <v>-660000</v>
          </cell>
        </row>
        <row r="861">
          <cell r="C861">
            <v>154</v>
          </cell>
          <cell r="G861">
            <v>91</v>
          </cell>
          <cell r="J861">
            <v>0</v>
          </cell>
          <cell r="K861">
            <v>0</v>
          </cell>
          <cell r="AG861">
            <v>0</v>
          </cell>
          <cell r="AI861">
            <v>-330000</v>
          </cell>
        </row>
        <row r="862">
          <cell r="C862">
            <v>154</v>
          </cell>
          <cell r="G862">
            <v>91</v>
          </cell>
          <cell r="J862">
            <v>0</v>
          </cell>
          <cell r="K862">
            <v>0</v>
          </cell>
          <cell r="AG862">
            <v>0</v>
          </cell>
          <cell r="AI862">
            <v>-10000</v>
          </cell>
        </row>
        <row r="863">
          <cell r="C863">
            <v>154</v>
          </cell>
          <cell r="G863">
            <v>91</v>
          </cell>
          <cell r="J863">
            <v>0</v>
          </cell>
          <cell r="K863">
            <v>0</v>
          </cell>
          <cell r="AG863">
            <v>0</v>
          </cell>
          <cell r="AI863">
            <v>-23000</v>
          </cell>
        </row>
        <row r="864">
          <cell r="C864">
            <v>154</v>
          </cell>
          <cell r="G864">
            <v>91</v>
          </cell>
          <cell r="J864">
            <v>0</v>
          </cell>
          <cell r="K864">
            <v>0</v>
          </cell>
          <cell r="AG864">
            <v>0</v>
          </cell>
          <cell r="AI864">
            <v>-80000</v>
          </cell>
        </row>
        <row r="865">
          <cell r="C865">
            <v>154</v>
          </cell>
          <cell r="G865">
            <v>91</v>
          </cell>
          <cell r="J865">
            <v>0</v>
          </cell>
          <cell r="K865">
            <v>0</v>
          </cell>
          <cell r="AG865">
            <v>0</v>
          </cell>
          <cell r="AI865">
            <v>-35000</v>
          </cell>
        </row>
        <row r="866">
          <cell r="C866">
            <v>154</v>
          </cell>
          <cell r="G866">
            <v>91</v>
          </cell>
          <cell r="J866">
            <v>0</v>
          </cell>
          <cell r="K866">
            <v>0</v>
          </cell>
          <cell r="AG866">
            <v>0</v>
          </cell>
          <cell r="AI866">
            <v>-10000</v>
          </cell>
        </row>
        <row r="867">
          <cell r="C867">
            <v>152</v>
          </cell>
          <cell r="G867">
            <v>93</v>
          </cell>
          <cell r="J867">
            <v>0</v>
          </cell>
          <cell r="K867">
            <v>0</v>
          </cell>
          <cell r="AG867">
            <v>0</v>
          </cell>
          <cell r="AI867">
            <v>-10000</v>
          </cell>
        </row>
        <row r="868">
          <cell r="C868">
            <v>151</v>
          </cell>
          <cell r="G868">
            <v>93</v>
          </cell>
          <cell r="J868">
            <v>0</v>
          </cell>
          <cell r="K868">
            <v>0</v>
          </cell>
          <cell r="AG868">
            <v>1</v>
          </cell>
          <cell r="AI868">
            <v>-217000</v>
          </cell>
        </row>
        <row r="869">
          <cell r="C869">
            <v>161</v>
          </cell>
          <cell r="G869">
            <v>94</v>
          </cell>
          <cell r="J869">
            <v>0</v>
          </cell>
          <cell r="K869">
            <v>0</v>
          </cell>
          <cell r="AG869">
            <v>10</v>
          </cell>
          <cell r="AI869">
            <v>-1855000</v>
          </cell>
        </row>
        <row r="870">
          <cell r="C870">
            <v>152</v>
          </cell>
          <cell r="G870">
            <v>94</v>
          </cell>
          <cell r="J870">
            <v>0</v>
          </cell>
          <cell r="K870">
            <v>0</v>
          </cell>
          <cell r="AG870">
            <v>0</v>
          </cell>
          <cell r="AI870">
            <v>0</v>
          </cell>
        </row>
        <row r="871">
          <cell r="C871">
            <v>152</v>
          </cell>
          <cell r="G871">
            <v>94</v>
          </cell>
          <cell r="J871">
            <v>0</v>
          </cell>
          <cell r="K871">
            <v>0</v>
          </cell>
          <cell r="AG871">
            <v>0</v>
          </cell>
          <cell r="AI871">
            <v>0</v>
          </cell>
        </row>
        <row r="872">
          <cell r="C872">
            <v>162</v>
          </cell>
          <cell r="G872">
            <v>94</v>
          </cell>
          <cell r="J872">
            <v>0</v>
          </cell>
          <cell r="K872">
            <v>0</v>
          </cell>
          <cell r="AG872">
            <v>0</v>
          </cell>
          <cell r="AI872">
            <v>0</v>
          </cell>
        </row>
        <row r="873">
          <cell r="C873">
            <v>162</v>
          </cell>
          <cell r="G873">
            <v>94</v>
          </cell>
          <cell r="J873">
            <v>0</v>
          </cell>
          <cell r="K873">
            <v>0</v>
          </cell>
          <cell r="AG873">
            <v>0</v>
          </cell>
          <cell r="AI873">
            <v>-60000</v>
          </cell>
        </row>
        <row r="874">
          <cell r="C874">
            <v>162</v>
          </cell>
          <cell r="G874">
            <v>94</v>
          </cell>
          <cell r="J874">
            <v>0</v>
          </cell>
          <cell r="K874">
            <v>0</v>
          </cell>
          <cell r="AG874">
            <v>0</v>
          </cell>
          <cell r="AI874">
            <v>-10000</v>
          </cell>
        </row>
        <row r="875">
          <cell r="C875">
            <v>162</v>
          </cell>
          <cell r="G875">
            <v>94</v>
          </cell>
          <cell r="J875">
            <v>0</v>
          </cell>
          <cell r="K875">
            <v>0</v>
          </cell>
          <cell r="AG875">
            <v>0</v>
          </cell>
          <cell r="AI875">
            <v>-12000</v>
          </cell>
        </row>
        <row r="876">
          <cell r="C876">
            <v>162</v>
          </cell>
          <cell r="G876">
            <v>94</v>
          </cell>
          <cell r="J876">
            <v>0</v>
          </cell>
          <cell r="K876">
            <v>0</v>
          </cell>
          <cell r="AG876">
            <v>0</v>
          </cell>
          <cell r="AI876">
            <v>2600000</v>
          </cell>
        </row>
        <row r="877">
          <cell r="C877">
            <v>162</v>
          </cell>
          <cell r="G877">
            <v>94</v>
          </cell>
          <cell r="J877">
            <v>0</v>
          </cell>
          <cell r="K877">
            <v>0</v>
          </cell>
          <cell r="AG877">
            <v>0</v>
          </cell>
          <cell r="AI877">
            <v>-9000</v>
          </cell>
        </row>
        <row r="878">
          <cell r="C878">
            <v>161</v>
          </cell>
          <cell r="G878">
            <v>94</v>
          </cell>
          <cell r="J878">
            <v>0</v>
          </cell>
          <cell r="K878">
            <v>0</v>
          </cell>
          <cell r="AG878">
            <v>1</v>
          </cell>
          <cell r="AI878">
            <v>-358000</v>
          </cell>
        </row>
        <row r="879">
          <cell r="C879">
            <v>162</v>
          </cell>
          <cell r="G879">
            <v>94</v>
          </cell>
          <cell r="J879">
            <v>0</v>
          </cell>
          <cell r="K879">
            <v>0</v>
          </cell>
          <cell r="AG879">
            <v>0</v>
          </cell>
          <cell r="AI879">
            <v>-65000</v>
          </cell>
        </row>
        <row r="880">
          <cell r="C880">
            <v>162</v>
          </cell>
          <cell r="G880">
            <v>94</v>
          </cell>
          <cell r="J880">
            <v>0</v>
          </cell>
          <cell r="K880">
            <v>0</v>
          </cell>
          <cell r="AG880">
            <v>0</v>
          </cell>
          <cell r="AI880">
            <v>-10000</v>
          </cell>
        </row>
        <row r="881">
          <cell r="C881">
            <v>162</v>
          </cell>
          <cell r="G881">
            <v>94</v>
          </cell>
          <cell r="J881">
            <v>0</v>
          </cell>
          <cell r="K881">
            <v>0</v>
          </cell>
          <cell r="AG881">
            <v>0</v>
          </cell>
          <cell r="AI881">
            <v>-135000</v>
          </cell>
        </row>
        <row r="882">
          <cell r="C882">
            <v>162</v>
          </cell>
          <cell r="G882">
            <v>94</v>
          </cell>
          <cell r="J882">
            <v>0</v>
          </cell>
          <cell r="K882">
            <v>0</v>
          </cell>
          <cell r="AG882">
            <v>0</v>
          </cell>
          <cell r="AI882">
            <v>-180000</v>
          </cell>
        </row>
        <row r="883">
          <cell r="C883">
            <v>162</v>
          </cell>
          <cell r="G883">
            <v>94</v>
          </cell>
          <cell r="J883">
            <v>0</v>
          </cell>
          <cell r="K883">
            <v>0</v>
          </cell>
          <cell r="AG883">
            <v>0</v>
          </cell>
          <cell r="AI883">
            <v>-155000</v>
          </cell>
        </row>
        <row r="884">
          <cell r="C884">
            <v>162</v>
          </cell>
          <cell r="G884">
            <v>94</v>
          </cell>
          <cell r="J884">
            <v>0</v>
          </cell>
          <cell r="K884">
            <v>0</v>
          </cell>
          <cell r="AG884">
            <v>0</v>
          </cell>
          <cell r="AI884">
            <v>0</v>
          </cell>
        </row>
        <row r="885">
          <cell r="C885">
            <v>162</v>
          </cell>
          <cell r="G885">
            <v>94</v>
          </cell>
          <cell r="J885">
            <v>0</v>
          </cell>
          <cell r="K885">
            <v>0</v>
          </cell>
          <cell r="AG885">
            <v>0</v>
          </cell>
          <cell r="AI885">
            <v>-155000</v>
          </cell>
        </row>
        <row r="886">
          <cell r="C886">
            <v>162</v>
          </cell>
          <cell r="G886">
            <v>94</v>
          </cell>
          <cell r="J886">
            <v>0</v>
          </cell>
          <cell r="K886">
            <v>0</v>
          </cell>
          <cell r="AG886">
            <v>0</v>
          </cell>
          <cell r="AI886">
            <v>-155000</v>
          </cell>
        </row>
        <row r="887">
          <cell r="C887">
            <v>162</v>
          </cell>
          <cell r="G887">
            <v>94</v>
          </cell>
          <cell r="J887">
            <v>0</v>
          </cell>
          <cell r="K887">
            <v>0</v>
          </cell>
          <cell r="AG887">
            <v>0</v>
          </cell>
          <cell r="AI887">
            <v>-155000</v>
          </cell>
        </row>
        <row r="888">
          <cell r="C888">
            <v>162</v>
          </cell>
          <cell r="G888">
            <v>94</v>
          </cell>
          <cell r="J888">
            <v>0</v>
          </cell>
          <cell r="K888">
            <v>0</v>
          </cell>
          <cell r="AG888">
            <v>0</v>
          </cell>
          <cell r="AI888">
            <v>-155000</v>
          </cell>
        </row>
        <row r="889">
          <cell r="C889">
            <v>162</v>
          </cell>
          <cell r="G889">
            <v>94</v>
          </cell>
          <cell r="J889">
            <v>0</v>
          </cell>
          <cell r="K889">
            <v>0</v>
          </cell>
          <cell r="AG889">
            <v>0</v>
          </cell>
          <cell r="AI889">
            <v>-120000</v>
          </cell>
        </row>
        <row r="890">
          <cell r="C890">
            <v>162</v>
          </cell>
          <cell r="G890">
            <v>94</v>
          </cell>
          <cell r="J890">
            <v>0</v>
          </cell>
          <cell r="K890">
            <v>0</v>
          </cell>
          <cell r="AG890">
            <v>0</v>
          </cell>
          <cell r="AI890">
            <v>0</v>
          </cell>
        </row>
        <row r="891">
          <cell r="C891">
            <v>162</v>
          </cell>
          <cell r="G891">
            <v>94</v>
          </cell>
          <cell r="J891">
            <v>0</v>
          </cell>
          <cell r="K891">
            <v>0</v>
          </cell>
          <cell r="AG891">
            <v>0</v>
          </cell>
          <cell r="AI891">
            <v>-120000</v>
          </cell>
        </row>
        <row r="892">
          <cell r="C892">
            <v>151</v>
          </cell>
          <cell r="G892">
            <v>97</v>
          </cell>
          <cell r="J892">
            <v>0</v>
          </cell>
          <cell r="K892">
            <v>0</v>
          </cell>
          <cell r="AG892">
            <v>2.4</v>
          </cell>
          <cell r="AI892">
            <v>-481000</v>
          </cell>
        </row>
        <row r="893">
          <cell r="C893">
            <v>152</v>
          </cell>
          <cell r="G893">
            <v>97</v>
          </cell>
          <cell r="J893">
            <v>0</v>
          </cell>
          <cell r="K893">
            <v>0</v>
          </cell>
          <cell r="AG893">
            <v>0</v>
          </cell>
          <cell r="AI893">
            <v>-100000</v>
          </cell>
        </row>
        <row r="894">
          <cell r="C894">
            <v>152</v>
          </cell>
          <cell r="G894">
            <v>97</v>
          </cell>
          <cell r="J894">
            <v>0</v>
          </cell>
          <cell r="K894">
            <v>0</v>
          </cell>
          <cell r="AG894">
            <v>0</v>
          </cell>
          <cell r="AI894">
            <v>-30000</v>
          </cell>
        </row>
        <row r="895">
          <cell r="C895">
            <v>152</v>
          </cell>
          <cell r="G895">
            <v>97</v>
          </cell>
          <cell r="J895">
            <v>0</v>
          </cell>
          <cell r="K895">
            <v>0</v>
          </cell>
          <cell r="AG895">
            <v>0</v>
          </cell>
          <cell r="AI895">
            <v>-1400000</v>
          </cell>
        </row>
        <row r="896">
          <cell r="C896">
            <v>152</v>
          </cell>
          <cell r="G896">
            <v>97</v>
          </cell>
          <cell r="J896">
            <v>0</v>
          </cell>
          <cell r="K896">
            <v>0</v>
          </cell>
          <cell r="AG896">
            <v>0</v>
          </cell>
          <cell r="AI896">
            <v>-1889000</v>
          </cell>
        </row>
        <row r="897">
          <cell r="C897">
            <v>152</v>
          </cell>
          <cell r="G897">
            <v>97</v>
          </cell>
          <cell r="J897">
            <v>0</v>
          </cell>
          <cell r="K897">
            <v>0</v>
          </cell>
          <cell r="AG897">
            <v>0</v>
          </cell>
          <cell r="AI897">
            <v>-516000</v>
          </cell>
        </row>
        <row r="898">
          <cell r="C898">
            <v>152</v>
          </cell>
          <cell r="G898">
            <v>97</v>
          </cell>
          <cell r="J898">
            <v>0</v>
          </cell>
          <cell r="K898">
            <v>0</v>
          </cell>
          <cell r="AG898">
            <v>0</v>
          </cell>
          <cell r="AI898">
            <v>-252000</v>
          </cell>
        </row>
        <row r="899">
          <cell r="C899">
            <v>152</v>
          </cell>
          <cell r="G899">
            <v>97</v>
          </cell>
          <cell r="J899">
            <v>0</v>
          </cell>
          <cell r="K899">
            <v>0</v>
          </cell>
          <cell r="AG899">
            <v>0</v>
          </cell>
          <cell r="AI899">
            <v>-42000</v>
          </cell>
        </row>
        <row r="900">
          <cell r="C900">
            <v>152</v>
          </cell>
          <cell r="G900">
            <v>97</v>
          </cell>
          <cell r="J900">
            <v>0</v>
          </cell>
          <cell r="K900">
            <v>0</v>
          </cell>
          <cell r="AG900">
            <v>0</v>
          </cell>
          <cell r="AI900">
            <v>-250000</v>
          </cell>
        </row>
        <row r="901">
          <cell r="C901">
            <v>152</v>
          </cell>
          <cell r="G901">
            <v>97</v>
          </cell>
          <cell r="J901">
            <v>0</v>
          </cell>
          <cell r="K901">
            <v>0</v>
          </cell>
          <cell r="AG901">
            <v>0</v>
          </cell>
          <cell r="AI901">
            <v>-159000</v>
          </cell>
        </row>
        <row r="902">
          <cell r="C902">
            <v>152</v>
          </cell>
          <cell r="G902">
            <v>97</v>
          </cell>
          <cell r="J902">
            <v>0</v>
          </cell>
          <cell r="K902">
            <v>0</v>
          </cell>
          <cell r="AG902">
            <v>0</v>
          </cell>
          <cell r="AI902">
            <v>-79000</v>
          </cell>
        </row>
        <row r="903">
          <cell r="C903">
            <v>152</v>
          </cell>
          <cell r="G903">
            <v>97</v>
          </cell>
          <cell r="J903">
            <v>0</v>
          </cell>
          <cell r="K903">
            <v>0</v>
          </cell>
          <cell r="AG903">
            <v>0</v>
          </cell>
          <cell r="AI903">
            <v>-80000</v>
          </cell>
        </row>
        <row r="904">
          <cell r="C904">
            <v>152</v>
          </cell>
          <cell r="G904">
            <v>97</v>
          </cell>
          <cell r="J904">
            <v>0</v>
          </cell>
          <cell r="K904">
            <v>0</v>
          </cell>
          <cell r="AG904">
            <v>0</v>
          </cell>
          <cell r="AI904">
            <v>-90000</v>
          </cell>
        </row>
        <row r="905">
          <cell r="C905">
            <v>152</v>
          </cell>
          <cell r="G905">
            <v>97</v>
          </cell>
          <cell r="J905">
            <v>0</v>
          </cell>
          <cell r="K905">
            <v>0</v>
          </cell>
          <cell r="AI905">
            <v>-350000</v>
          </cell>
        </row>
        <row r="906">
          <cell r="C906">
            <v>152</v>
          </cell>
          <cell r="G906">
            <v>97</v>
          </cell>
          <cell r="J906">
            <v>0</v>
          </cell>
          <cell r="K906">
            <v>0</v>
          </cell>
          <cell r="AG906">
            <v>0</v>
          </cell>
          <cell r="AI906">
            <v>-50000</v>
          </cell>
        </row>
        <row r="907">
          <cell r="C907">
            <v>152</v>
          </cell>
          <cell r="G907">
            <v>97</v>
          </cell>
          <cell r="J907">
            <v>0</v>
          </cell>
          <cell r="K907">
            <v>0</v>
          </cell>
          <cell r="AG907">
            <v>0</v>
          </cell>
          <cell r="AI907">
            <v>-70000</v>
          </cell>
        </row>
        <row r="908">
          <cell r="C908">
            <v>192</v>
          </cell>
          <cell r="G908">
            <v>99</v>
          </cell>
          <cell r="J908">
            <v>0</v>
          </cell>
          <cell r="K908">
            <v>0</v>
          </cell>
          <cell r="AG908">
            <v>0</v>
          </cell>
          <cell r="AI908">
            <v>-45000</v>
          </cell>
        </row>
        <row r="909">
          <cell r="C909">
            <v>151</v>
          </cell>
          <cell r="G909">
            <v>99</v>
          </cell>
          <cell r="J909">
            <v>0</v>
          </cell>
          <cell r="K909">
            <v>0</v>
          </cell>
          <cell r="AG909">
            <v>40.429000000000009</v>
          </cell>
          <cell r="AI909">
            <v>-5989000</v>
          </cell>
        </row>
        <row r="910">
          <cell r="C910">
            <v>151</v>
          </cell>
          <cell r="G910">
            <v>99</v>
          </cell>
          <cell r="J910">
            <v>0</v>
          </cell>
          <cell r="K910">
            <v>0</v>
          </cell>
          <cell r="AG910">
            <v>0</v>
          </cell>
          <cell r="AI910">
            <v>0</v>
          </cell>
        </row>
        <row r="911">
          <cell r="C911">
            <v>192</v>
          </cell>
          <cell r="G911">
            <v>99</v>
          </cell>
          <cell r="J911">
            <v>0</v>
          </cell>
          <cell r="K911">
            <v>0</v>
          </cell>
          <cell r="AG911">
            <v>0</v>
          </cell>
          <cell r="AI911">
            <v>-50000</v>
          </cell>
        </row>
        <row r="912">
          <cell r="C912">
            <v>196</v>
          </cell>
          <cell r="G912">
            <v>99</v>
          </cell>
          <cell r="J912">
            <v>0</v>
          </cell>
          <cell r="K912">
            <v>0</v>
          </cell>
          <cell r="AG912">
            <v>0</v>
          </cell>
          <cell r="AI912">
            <v>-4255000</v>
          </cell>
        </row>
        <row r="916">
          <cell r="AG916">
            <v>0</v>
          </cell>
          <cell r="AI916">
            <v>-3674000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כותרת"/>
      <sheetName val="הפרשים"/>
      <sheetName val="ריכוז תקציב"/>
      <sheetName val="פירוט תקציב"/>
      <sheetName val="2174"/>
      <sheetName val="חלוקה לפי פרק"/>
      <sheetName val="ריכוז שכר"/>
      <sheetName val="התפלגות שכר"/>
      <sheetName val="ריכוז"/>
      <sheetName val="מפעל המים והביוב- גרעון"/>
      <sheetName val="תקציב שכר מותאם מחלקות"/>
      <sheetName val="יתר עצמיות"/>
      <sheetName val="נתוני ביצוע"/>
      <sheetName val="1"/>
      <sheetName val="שכר כללי"/>
      <sheetName val="לשכה ובניין מועצה"/>
      <sheetName val="גזברות"/>
      <sheetName val="גביה"/>
      <sheetName val="תברואה"/>
      <sheetName val="הנדסה ודרכים"/>
      <sheetName val="בריאות תרבות וספורט"/>
      <sheetName val="דת"/>
      <sheetName val="מים וביוב"/>
      <sheetName val="ביטחון"/>
      <sheetName val="פעולות כלליות אחרות"/>
      <sheetName val="שכר חינוך"/>
      <sheetName val="פעולות חינוך"/>
      <sheetName val="שכר רווחה"/>
      <sheetName val="פעולות רווחה"/>
      <sheetName val="הוצאות מימון"/>
      <sheetName val="מלוות"/>
      <sheetName val="לא רגילים"/>
      <sheetName val="נוער תרבות וספורט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>
        <row r="1">
          <cell r="A1" t="str">
            <v>חשבון</v>
          </cell>
          <cell r="B1" t="str">
            <v>שם חשבון</v>
          </cell>
          <cell r="C1" t="str">
            <v>תקציב יחסי</v>
          </cell>
          <cell r="D1" t="str">
            <v>ביצוע יחסי</v>
          </cell>
          <cell r="E1" t="str">
            <v>שריון יחסי</v>
          </cell>
          <cell r="F1" t="str">
            <v>ביצוע + שריון יחסי</v>
          </cell>
        </row>
        <row r="2">
          <cell r="A2">
            <v>1111100100</v>
          </cell>
          <cell r="B2" t="str">
            <v>ארנונה כללית למגורים</v>
          </cell>
          <cell r="C2">
            <v>-11500000</v>
          </cell>
          <cell r="D2">
            <v>-7512219.1900000004</v>
          </cell>
          <cell r="E2">
            <v>0</v>
          </cell>
          <cell r="F2">
            <v>-7512219.1900000004</v>
          </cell>
        </row>
        <row r="3">
          <cell r="A3">
            <v>1111110110</v>
          </cell>
          <cell r="B3" t="str">
            <v>יתרות ארנונה</v>
          </cell>
          <cell r="C3">
            <v>0</v>
          </cell>
          <cell r="D3">
            <v>-1217.1600000000001</v>
          </cell>
          <cell r="E3">
            <v>0</v>
          </cell>
          <cell r="F3">
            <v>-1217.1600000000001</v>
          </cell>
        </row>
        <row r="4">
          <cell r="A4">
            <v>1111120110</v>
          </cell>
          <cell r="B4" t="str">
            <v>יתרות מסים</v>
          </cell>
          <cell r="C4">
            <v>0</v>
          </cell>
          <cell r="D4">
            <v>-2500.9299999999998</v>
          </cell>
          <cell r="E4">
            <v>0</v>
          </cell>
          <cell r="F4">
            <v>-2500.9299999999998</v>
          </cell>
        </row>
        <row r="5">
          <cell r="A5">
            <v>1111200100</v>
          </cell>
          <cell r="B5" t="str">
            <v>ארנונה פיגורים</v>
          </cell>
          <cell r="C5">
            <v>-6000000</v>
          </cell>
          <cell r="D5">
            <v>-2352351.83</v>
          </cell>
          <cell r="E5">
            <v>0</v>
          </cell>
          <cell r="F5">
            <v>-2352351.83</v>
          </cell>
        </row>
        <row r="6">
          <cell r="A6">
            <v>1111210100</v>
          </cell>
          <cell r="B6" t="str">
            <v>יתרות ארנונה2005</v>
          </cell>
          <cell r="C6">
            <v>0</v>
          </cell>
          <cell r="D6">
            <v>-9665.56</v>
          </cell>
          <cell r="E6">
            <v>0</v>
          </cell>
          <cell r="F6">
            <v>-9665.56</v>
          </cell>
        </row>
        <row r="7">
          <cell r="A7">
            <v>1111310100</v>
          </cell>
          <cell r="B7" t="str">
            <v>יתרות ארנונה2006</v>
          </cell>
          <cell r="C7">
            <v>0</v>
          </cell>
          <cell r="D7">
            <v>-151672.57999999999</v>
          </cell>
          <cell r="E7">
            <v>0</v>
          </cell>
          <cell r="F7">
            <v>-151672.57999999999</v>
          </cell>
        </row>
        <row r="8">
          <cell r="A8">
            <v>1111410100</v>
          </cell>
          <cell r="B8" t="str">
            <v>יתרות ארנונה 2007</v>
          </cell>
          <cell r="C8">
            <v>0</v>
          </cell>
          <cell r="D8">
            <v>-18210.55</v>
          </cell>
          <cell r="E8">
            <v>0</v>
          </cell>
          <cell r="F8">
            <v>-18210.55</v>
          </cell>
        </row>
        <row r="9">
          <cell r="A9">
            <v>1111420100</v>
          </cell>
          <cell r="B9" t="str">
            <v>יתרות ארנונה 2008</v>
          </cell>
          <cell r="C9">
            <v>0</v>
          </cell>
          <cell r="D9">
            <v>-132743.01</v>
          </cell>
          <cell r="E9">
            <v>0</v>
          </cell>
          <cell r="F9">
            <v>-132743.01</v>
          </cell>
        </row>
        <row r="10">
          <cell r="A10">
            <v>1115000100</v>
          </cell>
          <cell r="B10" t="str">
            <v>הנחות ארנונה לזכאים</v>
          </cell>
          <cell r="C10">
            <v>-5880000</v>
          </cell>
          <cell r="D10">
            <v>-4046027.77</v>
          </cell>
          <cell r="E10">
            <v>0</v>
          </cell>
          <cell r="F10">
            <v>-4046027.77</v>
          </cell>
        </row>
        <row r="11">
          <cell r="A11">
            <v>1121000290</v>
          </cell>
          <cell r="B11" t="str">
            <v>תעודות ואישורים</v>
          </cell>
          <cell r="C11">
            <v>-1000</v>
          </cell>
          <cell r="D11">
            <v>-920</v>
          </cell>
          <cell r="E11">
            <v>0</v>
          </cell>
          <cell r="F11">
            <v>-920</v>
          </cell>
        </row>
        <row r="12">
          <cell r="A12">
            <v>1191000910</v>
          </cell>
          <cell r="B12" t="str">
            <v>מענקים כללים השתתפות מש</v>
          </cell>
          <cell r="C12">
            <v>-11170642</v>
          </cell>
          <cell r="D12">
            <v>-10183642.529999999</v>
          </cell>
          <cell r="E12">
            <v>0</v>
          </cell>
          <cell r="F12">
            <v>-10183642.529999999</v>
          </cell>
        </row>
        <row r="13">
          <cell r="A13">
            <v>1191000920</v>
          </cell>
          <cell r="B13" t="str">
            <v>מענק מותנה</v>
          </cell>
          <cell r="C13">
            <v>-1971000</v>
          </cell>
          <cell r="D13">
            <v>0</v>
          </cell>
          <cell r="E13">
            <v>0</v>
          </cell>
          <cell r="F13">
            <v>0</v>
          </cell>
        </row>
        <row r="14">
          <cell r="A14">
            <v>1191100910</v>
          </cell>
          <cell r="B14" t="str">
            <v>פיצוי מיוחד</v>
          </cell>
          <cell r="C14">
            <v>-500000</v>
          </cell>
          <cell r="D14">
            <v>-242463</v>
          </cell>
          <cell r="E14">
            <v>0</v>
          </cell>
          <cell r="F14">
            <v>-242463</v>
          </cell>
        </row>
        <row r="15">
          <cell r="A15">
            <v>1196000910</v>
          </cell>
          <cell r="B15" t="str">
            <v>תקציב בחירות</v>
          </cell>
          <cell r="C15">
            <v>0</v>
          </cell>
          <cell r="D15">
            <v>0</v>
          </cell>
          <cell r="E15">
            <v>0</v>
          </cell>
          <cell r="F15">
            <v>0</v>
          </cell>
        </row>
        <row r="16">
          <cell r="A16">
            <v>1211000210</v>
          </cell>
          <cell r="B16" t="str">
            <v>רישוי עסקים</v>
          </cell>
          <cell r="C16">
            <v>-20000</v>
          </cell>
          <cell r="D16">
            <v>-8386</v>
          </cell>
          <cell r="E16">
            <v>0</v>
          </cell>
          <cell r="F16">
            <v>-8386</v>
          </cell>
        </row>
        <row r="17">
          <cell r="A17">
            <v>1212300690</v>
          </cell>
          <cell r="B17" t="str">
            <v>הכנסה מכירות</v>
          </cell>
          <cell r="C17">
            <v>-9000</v>
          </cell>
          <cell r="D17">
            <v>-600</v>
          </cell>
          <cell r="E17">
            <v>0</v>
          </cell>
          <cell r="F17">
            <v>-600</v>
          </cell>
        </row>
        <row r="18">
          <cell r="A18">
            <v>1213300290</v>
          </cell>
          <cell r="B18" t="str">
            <v>שילוט</v>
          </cell>
          <cell r="C18">
            <v>-200000</v>
          </cell>
          <cell r="D18">
            <v>47.6</v>
          </cell>
          <cell r="E18">
            <v>0</v>
          </cell>
          <cell r="F18">
            <v>47.6</v>
          </cell>
        </row>
        <row r="19">
          <cell r="A19">
            <v>1214200210</v>
          </cell>
          <cell r="B19" t="str">
            <v>פיקוח וטרינרי/אגרות</v>
          </cell>
          <cell r="C19">
            <v>0</v>
          </cell>
          <cell r="D19">
            <v>0</v>
          </cell>
          <cell r="E19">
            <v>0</v>
          </cell>
          <cell r="F19">
            <v>0</v>
          </cell>
        </row>
        <row r="20">
          <cell r="A20">
            <v>1214300220</v>
          </cell>
          <cell r="B20" t="str">
            <v>מלחמה בכלבת/אגרת בגין</v>
          </cell>
          <cell r="C20">
            <v>-17500</v>
          </cell>
          <cell r="D20">
            <v>-24560</v>
          </cell>
          <cell r="E20">
            <v>0</v>
          </cell>
          <cell r="F20">
            <v>-24560</v>
          </cell>
        </row>
        <row r="21">
          <cell r="A21">
            <v>1220000970</v>
          </cell>
          <cell r="B21" t="str">
            <v>הכנסות משרד הבטחון</v>
          </cell>
          <cell r="C21">
            <v>-45000</v>
          </cell>
          <cell r="D21">
            <v>-25000</v>
          </cell>
          <cell r="E21">
            <v>0</v>
          </cell>
          <cell r="F21">
            <v>-25000</v>
          </cell>
        </row>
        <row r="22">
          <cell r="A22">
            <v>1220000990</v>
          </cell>
          <cell r="B22" t="str">
            <v>הכנסות ממינהל מקרקעי ישראל</v>
          </cell>
          <cell r="C22">
            <v>-5000</v>
          </cell>
          <cell r="D22">
            <v>-26174</v>
          </cell>
          <cell r="E22">
            <v>0</v>
          </cell>
          <cell r="F22">
            <v>-26174</v>
          </cell>
        </row>
        <row r="23">
          <cell r="A23">
            <v>1233100710</v>
          </cell>
          <cell r="B23" t="str">
            <v>עמ.גביה-החזר לחב' גביה</v>
          </cell>
          <cell r="C23">
            <v>-10000</v>
          </cell>
          <cell r="D23">
            <v>-309.16000000000003</v>
          </cell>
          <cell r="E23">
            <v>0</v>
          </cell>
          <cell r="F23">
            <v>-309.16000000000003</v>
          </cell>
        </row>
        <row r="24">
          <cell r="A24">
            <v>1233110290</v>
          </cell>
          <cell r="B24" t="str">
            <v>עמ.גביה-החזר לעיריה</v>
          </cell>
          <cell r="C24">
            <v>-150000</v>
          </cell>
          <cell r="D24">
            <v>-107017.82</v>
          </cell>
          <cell r="E24">
            <v>0</v>
          </cell>
          <cell r="F24">
            <v>-107017.82</v>
          </cell>
        </row>
        <row r="25">
          <cell r="A25">
            <v>1233400310</v>
          </cell>
          <cell r="B25" t="str">
            <v>היטל השבחה</v>
          </cell>
          <cell r="C25">
            <v>-1400000</v>
          </cell>
          <cell r="D25">
            <v>0</v>
          </cell>
          <cell r="E25">
            <v>0</v>
          </cell>
          <cell r="F25">
            <v>0</v>
          </cell>
        </row>
        <row r="26">
          <cell r="A26">
            <v>1233500310</v>
          </cell>
          <cell r="B26" t="str">
            <v>אגרות בנייה</v>
          </cell>
          <cell r="C26">
            <v>-900000</v>
          </cell>
          <cell r="D26">
            <v>-379446</v>
          </cell>
          <cell r="E26">
            <v>0</v>
          </cell>
          <cell r="F26">
            <v>-379446</v>
          </cell>
        </row>
        <row r="27">
          <cell r="A27">
            <v>1247000990</v>
          </cell>
          <cell r="B27" t="str">
            <v>הכנסות שונות</v>
          </cell>
          <cell r="C27">
            <v>-25000</v>
          </cell>
          <cell r="D27">
            <v>0</v>
          </cell>
          <cell r="E27">
            <v>0</v>
          </cell>
          <cell r="F27">
            <v>0</v>
          </cell>
        </row>
        <row r="28">
          <cell r="A28">
            <v>1269000650</v>
          </cell>
          <cell r="B28" t="str">
            <v>הכנסות מהחזר הוצ' סלקום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</row>
        <row r="29">
          <cell r="A29">
            <v>1269000690</v>
          </cell>
          <cell r="B29" t="str">
            <v>הכנסות שונות</v>
          </cell>
          <cell r="C29">
            <v>0</v>
          </cell>
          <cell r="D29">
            <v>-12018.25</v>
          </cell>
          <cell r="E29">
            <v>0</v>
          </cell>
          <cell r="F29">
            <v>-12018.25</v>
          </cell>
        </row>
        <row r="30">
          <cell r="A30">
            <v>1269000790</v>
          </cell>
          <cell r="B30" t="str">
            <v>מכרזים</v>
          </cell>
          <cell r="C30">
            <v>-30000</v>
          </cell>
          <cell r="D30">
            <v>-40700</v>
          </cell>
          <cell r="E30">
            <v>0</v>
          </cell>
          <cell r="F30">
            <v>-40700</v>
          </cell>
        </row>
        <row r="31">
          <cell r="A31">
            <v>1269100690</v>
          </cell>
          <cell r="B31" t="str">
            <v>הכנסות אחרות</v>
          </cell>
          <cell r="C31">
            <v>-50000</v>
          </cell>
          <cell r="D31">
            <v>0</v>
          </cell>
          <cell r="E31">
            <v>0</v>
          </cell>
          <cell r="F31">
            <v>0</v>
          </cell>
        </row>
        <row r="32">
          <cell r="A32">
            <v>1311200920</v>
          </cell>
          <cell r="B32" t="str">
            <v>חינוך שיפוצים/בטיחות</v>
          </cell>
          <cell r="C32">
            <v>-93000</v>
          </cell>
          <cell r="D32">
            <v>-91908</v>
          </cell>
          <cell r="E32">
            <v>0</v>
          </cell>
          <cell r="F32">
            <v>-91908</v>
          </cell>
        </row>
        <row r="33">
          <cell r="A33">
            <v>1312100920</v>
          </cell>
          <cell r="B33" t="str">
            <v>גנים-יוח"א</v>
          </cell>
          <cell r="C33">
            <v>-200858</v>
          </cell>
          <cell r="D33">
            <v>-142785.87</v>
          </cell>
          <cell r="E33">
            <v>0</v>
          </cell>
          <cell r="F33">
            <v>-142785.87</v>
          </cell>
        </row>
        <row r="34">
          <cell r="A34">
            <v>1312200920</v>
          </cell>
          <cell r="B34" t="str">
            <v>עוזרות לגננות</v>
          </cell>
          <cell r="C34">
            <v>-1307800</v>
          </cell>
          <cell r="D34">
            <v>-1310586.42</v>
          </cell>
          <cell r="E34">
            <v>0</v>
          </cell>
          <cell r="F34">
            <v>-1310586.42</v>
          </cell>
        </row>
        <row r="35">
          <cell r="A35">
            <v>1312210920</v>
          </cell>
          <cell r="B35" t="str">
            <v>ה.נלוות -ח"מ גני דרוזי</v>
          </cell>
          <cell r="C35">
            <v>-5000</v>
          </cell>
          <cell r="D35">
            <v>-4991</v>
          </cell>
          <cell r="E35">
            <v>0</v>
          </cell>
          <cell r="F35">
            <v>-4991</v>
          </cell>
        </row>
        <row r="36">
          <cell r="A36">
            <v>1312300410</v>
          </cell>
          <cell r="B36" t="str">
            <v>שכ"ל גנ"י ט.חובה בהשתתפות</v>
          </cell>
          <cell r="C36">
            <v>-320000</v>
          </cell>
          <cell r="D36">
            <v>-39794</v>
          </cell>
          <cell r="E36">
            <v>0</v>
          </cell>
          <cell r="F36">
            <v>-39794</v>
          </cell>
        </row>
        <row r="37">
          <cell r="A37">
            <v>1312300490</v>
          </cell>
          <cell r="B37" t="str">
            <v>גנ"י ט"ח</v>
          </cell>
          <cell r="C37">
            <v>0</v>
          </cell>
          <cell r="D37">
            <v>-872.3</v>
          </cell>
          <cell r="E37">
            <v>0</v>
          </cell>
          <cell r="F37">
            <v>-872.3</v>
          </cell>
        </row>
        <row r="38">
          <cell r="A38">
            <v>1312300920</v>
          </cell>
          <cell r="B38" t="str">
            <v>שכ"ל גני ט"ח</v>
          </cell>
          <cell r="C38">
            <v>-4151500</v>
          </cell>
          <cell r="D38">
            <v>-3686862.96</v>
          </cell>
          <cell r="E38">
            <v>0</v>
          </cell>
          <cell r="F38">
            <v>-3686862.96</v>
          </cell>
        </row>
        <row r="39">
          <cell r="A39">
            <v>1312310920</v>
          </cell>
          <cell r="B39" t="str">
            <v>עוזרות-יוח"א ומיל"ת</v>
          </cell>
          <cell r="C39">
            <v>0</v>
          </cell>
          <cell r="D39">
            <v>-23566.14</v>
          </cell>
          <cell r="E39">
            <v>0</v>
          </cell>
          <cell r="F39">
            <v>-23566.14</v>
          </cell>
        </row>
        <row r="40">
          <cell r="A40">
            <v>1312400920</v>
          </cell>
          <cell r="B40" t="str">
            <v>ציוד ראשוני-יוח"א</v>
          </cell>
          <cell r="C40">
            <v>-31000</v>
          </cell>
          <cell r="D40">
            <v>-34025</v>
          </cell>
          <cell r="E40">
            <v>0</v>
          </cell>
          <cell r="F40">
            <v>-34025</v>
          </cell>
        </row>
        <row r="41">
          <cell r="A41">
            <v>1312500410</v>
          </cell>
          <cell r="B41" t="str">
            <v>פנימיות יום מיל"ת</v>
          </cell>
          <cell r="C41">
            <v>0</v>
          </cell>
          <cell r="D41">
            <v>0</v>
          </cell>
          <cell r="E41">
            <v>0</v>
          </cell>
          <cell r="F41">
            <v>0</v>
          </cell>
        </row>
        <row r="42">
          <cell r="A42">
            <v>1313001920</v>
          </cell>
          <cell r="B42" t="str">
            <v>סיוע ניהול עצמי</v>
          </cell>
          <cell r="C42">
            <v>-1207000</v>
          </cell>
          <cell r="D42">
            <v>-1205381.6399999999</v>
          </cell>
          <cell r="E42">
            <v>0</v>
          </cell>
          <cell r="F42">
            <v>-1205381.6399999999</v>
          </cell>
        </row>
        <row r="43">
          <cell r="A43">
            <v>1313003920</v>
          </cell>
          <cell r="B43" t="str">
            <v>עובד סיוע משופר</v>
          </cell>
          <cell r="C43">
            <v>-211000</v>
          </cell>
          <cell r="D43">
            <v>-202174.01</v>
          </cell>
          <cell r="E43">
            <v>0</v>
          </cell>
          <cell r="F43">
            <v>-202174.01</v>
          </cell>
        </row>
        <row r="44">
          <cell r="A44">
            <v>1313004920</v>
          </cell>
          <cell r="B44" t="str">
            <v>תוספת דפנציאלי ניהול עצמי</v>
          </cell>
          <cell r="C44">
            <v>-227000</v>
          </cell>
          <cell r="D44">
            <v>-260609.12</v>
          </cell>
          <cell r="E44">
            <v>0</v>
          </cell>
          <cell r="F44">
            <v>-260609.12</v>
          </cell>
        </row>
        <row r="45">
          <cell r="A45">
            <v>1313200920</v>
          </cell>
          <cell r="B45" t="str">
            <v>שרתים</v>
          </cell>
          <cell r="C45">
            <v>-160000</v>
          </cell>
          <cell r="D45">
            <v>-153351.29</v>
          </cell>
          <cell r="E45">
            <v>0</v>
          </cell>
          <cell r="F45">
            <v>-153351.29</v>
          </cell>
        </row>
        <row r="46">
          <cell r="A46">
            <v>1313200921</v>
          </cell>
          <cell r="B46" t="str">
            <v>שירותים חש.ליום השישי</v>
          </cell>
          <cell r="C46">
            <v>-25000</v>
          </cell>
          <cell r="D46">
            <v>51958.02</v>
          </cell>
          <cell r="E46">
            <v>0</v>
          </cell>
          <cell r="F46">
            <v>51958.02</v>
          </cell>
        </row>
        <row r="47">
          <cell r="A47">
            <v>1313201920</v>
          </cell>
          <cell r="B47" t="str">
            <v>שרתים יוח"א</v>
          </cell>
          <cell r="C47">
            <v>-123000</v>
          </cell>
          <cell r="D47">
            <v>-113728.13</v>
          </cell>
          <cell r="E47">
            <v>0</v>
          </cell>
          <cell r="F47">
            <v>-113728.13</v>
          </cell>
        </row>
        <row r="48">
          <cell r="A48">
            <v>1313202920</v>
          </cell>
          <cell r="B48" t="str">
            <v>מתי"א-שרתים</v>
          </cell>
          <cell r="C48">
            <v>-20000</v>
          </cell>
          <cell r="D48">
            <v>-18574.91</v>
          </cell>
          <cell r="E48">
            <v>0</v>
          </cell>
          <cell r="F48">
            <v>-18574.91</v>
          </cell>
        </row>
        <row r="49">
          <cell r="A49">
            <v>1313205920</v>
          </cell>
          <cell r="B49" t="str">
            <v>מוביל ב"ס מניעת סמים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</row>
        <row r="50">
          <cell r="A50">
            <v>1313206410</v>
          </cell>
          <cell r="B50" t="str">
            <v>הזנת תלמידים</v>
          </cell>
          <cell r="C50">
            <v>0</v>
          </cell>
          <cell r="D50">
            <v>14240.5</v>
          </cell>
          <cell r="E50">
            <v>0</v>
          </cell>
          <cell r="F50">
            <v>14240.5</v>
          </cell>
        </row>
        <row r="51">
          <cell r="A51">
            <v>1313210920</v>
          </cell>
          <cell r="B51" t="str">
            <v>מזכירים</v>
          </cell>
          <cell r="C51">
            <v>-52312</v>
          </cell>
          <cell r="D51">
            <v>-11672.4</v>
          </cell>
          <cell r="E51">
            <v>0</v>
          </cell>
          <cell r="F51">
            <v>-11672.4</v>
          </cell>
        </row>
        <row r="52">
          <cell r="A52">
            <v>1313210921</v>
          </cell>
          <cell r="B52" t="str">
            <v>מנב"ס-מזכירים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</row>
        <row r="53">
          <cell r="A53">
            <v>1313211920</v>
          </cell>
          <cell r="B53" t="str">
            <v>מזכירים יוח"א</v>
          </cell>
          <cell r="C53">
            <v>-45270</v>
          </cell>
          <cell r="D53">
            <v>-39533.879999999997</v>
          </cell>
          <cell r="E53">
            <v>0</v>
          </cell>
          <cell r="F53">
            <v>-39533.879999999997</v>
          </cell>
        </row>
        <row r="54">
          <cell r="A54">
            <v>1313211921</v>
          </cell>
          <cell r="B54" t="str">
            <v>מזכיר תש.ליום השישי</v>
          </cell>
          <cell r="C54">
            <v>-16500</v>
          </cell>
          <cell r="D54">
            <v>33588.800000000003</v>
          </cell>
          <cell r="E54">
            <v>0</v>
          </cell>
          <cell r="F54">
            <v>33588.800000000003</v>
          </cell>
        </row>
        <row r="55">
          <cell r="A55">
            <v>1313212920</v>
          </cell>
          <cell r="B55" t="str">
            <v>מתי"א-מזכירים</v>
          </cell>
          <cell r="C55">
            <v>-6000</v>
          </cell>
          <cell r="D55">
            <v>-43112.68</v>
          </cell>
          <cell r="E55">
            <v>0</v>
          </cell>
          <cell r="F55">
            <v>-43112.68</v>
          </cell>
        </row>
        <row r="56">
          <cell r="A56">
            <v>1313213970</v>
          </cell>
          <cell r="B56" t="str">
            <v>הכנסות שמירה  ממשטרת ישראל</v>
          </cell>
          <cell r="C56">
            <v>-306203</v>
          </cell>
          <cell r="D56">
            <v>-285969.73</v>
          </cell>
          <cell r="E56">
            <v>0</v>
          </cell>
          <cell r="F56">
            <v>-285969.73</v>
          </cell>
        </row>
        <row r="57">
          <cell r="A57">
            <v>1313214920</v>
          </cell>
          <cell r="B57" t="str">
            <v>ביטוח תלמידים</v>
          </cell>
          <cell r="C57">
            <v>0</v>
          </cell>
          <cell r="D57">
            <v>-90750.8</v>
          </cell>
          <cell r="E57">
            <v>0</v>
          </cell>
          <cell r="F57">
            <v>-90750.8</v>
          </cell>
        </row>
        <row r="58">
          <cell r="A58">
            <v>1313220920</v>
          </cell>
          <cell r="B58" t="str">
            <v>אגרות שכפול</v>
          </cell>
          <cell r="C58">
            <v>-15400</v>
          </cell>
          <cell r="D58">
            <v>0</v>
          </cell>
          <cell r="E58">
            <v>0</v>
          </cell>
          <cell r="F58">
            <v>0</v>
          </cell>
        </row>
        <row r="59">
          <cell r="A59">
            <v>1313221920</v>
          </cell>
          <cell r="B59" t="str">
            <v>אגרת שכפול יסודי</v>
          </cell>
          <cell r="C59">
            <v>-1600</v>
          </cell>
          <cell r="D59">
            <v>-1811.2</v>
          </cell>
          <cell r="E59">
            <v>0</v>
          </cell>
          <cell r="F59">
            <v>-1811.2</v>
          </cell>
        </row>
        <row r="60">
          <cell r="A60">
            <v>1313280920</v>
          </cell>
          <cell r="B60" t="str">
            <v>אגרת שכפול יסודי</v>
          </cell>
          <cell r="C60">
            <v>0</v>
          </cell>
          <cell r="D60">
            <v>-226</v>
          </cell>
          <cell r="E60">
            <v>0</v>
          </cell>
          <cell r="F60">
            <v>-226</v>
          </cell>
        </row>
        <row r="61">
          <cell r="A61">
            <v>1313290920</v>
          </cell>
          <cell r="B61" t="str">
            <v>אגרת שכפול פר תלמיד</v>
          </cell>
          <cell r="C61">
            <v>-13000</v>
          </cell>
          <cell r="D61">
            <v>-13502.92</v>
          </cell>
          <cell r="E61">
            <v>0</v>
          </cell>
          <cell r="F61">
            <v>-13502.92</v>
          </cell>
        </row>
        <row r="62">
          <cell r="A62">
            <v>1313310920</v>
          </cell>
          <cell r="B62" t="str">
            <v>סייעות כיתיות</v>
          </cell>
          <cell r="C62">
            <v>-390000</v>
          </cell>
          <cell r="D62">
            <v>-386271.47</v>
          </cell>
          <cell r="E62">
            <v>0</v>
          </cell>
          <cell r="F62">
            <v>-386271.47</v>
          </cell>
        </row>
        <row r="63">
          <cell r="A63">
            <v>1313312920</v>
          </cell>
          <cell r="B63" t="str">
            <v>סייעות כ. ב"ס חריגות</v>
          </cell>
          <cell r="C63">
            <v>-82492</v>
          </cell>
          <cell r="D63">
            <v>-121333.5</v>
          </cell>
          <cell r="E63">
            <v>0</v>
          </cell>
          <cell r="F63">
            <v>-121333.5</v>
          </cell>
        </row>
        <row r="64">
          <cell r="A64">
            <v>1313313920</v>
          </cell>
          <cell r="B64" t="str">
            <v>חוק שילוב סייעות</v>
          </cell>
          <cell r="C64">
            <v>-353000</v>
          </cell>
          <cell r="D64">
            <v>-333735.59999999998</v>
          </cell>
          <cell r="E64">
            <v>0</v>
          </cell>
          <cell r="F64">
            <v>-333735.59999999998</v>
          </cell>
        </row>
        <row r="65">
          <cell r="A65">
            <v>1313800920</v>
          </cell>
          <cell r="B65" t="str">
            <v>פרוייקטים חינוכיים</v>
          </cell>
          <cell r="C65">
            <v>-100000</v>
          </cell>
          <cell r="D65">
            <v>-12698.86</v>
          </cell>
          <cell r="E65">
            <v>0</v>
          </cell>
          <cell r="F65">
            <v>-12698.86</v>
          </cell>
        </row>
        <row r="66">
          <cell r="A66">
            <v>1314100920</v>
          </cell>
          <cell r="B66" t="str">
            <v>אגרת שכפול</v>
          </cell>
          <cell r="C66">
            <v>0</v>
          </cell>
          <cell r="D66">
            <v>-12096</v>
          </cell>
          <cell r="E66">
            <v>0</v>
          </cell>
          <cell r="F66">
            <v>-12096</v>
          </cell>
        </row>
        <row r="67">
          <cell r="A67">
            <v>1315700920</v>
          </cell>
          <cell r="B67" t="str">
            <v>דמי שתיה</v>
          </cell>
          <cell r="C67">
            <v>0</v>
          </cell>
          <cell r="D67">
            <v>0</v>
          </cell>
          <cell r="E67">
            <v>0</v>
          </cell>
          <cell r="F67">
            <v>0</v>
          </cell>
        </row>
        <row r="68">
          <cell r="A68">
            <v>1317100920</v>
          </cell>
          <cell r="B68" t="str">
            <v>קבטי"ם + קבס"ים</v>
          </cell>
          <cell r="C68">
            <v>-40500</v>
          </cell>
          <cell r="D68">
            <v>-40607.160000000003</v>
          </cell>
          <cell r="E68">
            <v>0</v>
          </cell>
          <cell r="F68">
            <v>-40607.160000000003</v>
          </cell>
        </row>
        <row r="69">
          <cell r="A69">
            <v>1317300920</v>
          </cell>
          <cell r="B69" t="str">
            <v>פסיכולוגים חינוכיים</v>
          </cell>
          <cell r="C69">
            <v>-700000</v>
          </cell>
          <cell r="D69">
            <v>-639079.65</v>
          </cell>
          <cell r="E69">
            <v>0</v>
          </cell>
          <cell r="F69">
            <v>-639079.65</v>
          </cell>
        </row>
        <row r="70">
          <cell r="A70">
            <v>1317310690</v>
          </cell>
          <cell r="B70" t="str">
            <v>שפ"י-הכנסות אחרות</v>
          </cell>
          <cell r="C70">
            <v>-2000</v>
          </cell>
          <cell r="D70">
            <v>0</v>
          </cell>
          <cell r="E70">
            <v>0</v>
          </cell>
          <cell r="F70">
            <v>0</v>
          </cell>
        </row>
        <row r="71">
          <cell r="A71">
            <v>1317310920</v>
          </cell>
          <cell r="B71" t="str">
            <v>שפ"י -שעות הדרכה</v>
          </cell>
          <cell r="C71">
            <v>-33200</v>
          </cell>
          <cell r="D71">
            <v>0</v>
          </cell>
          <cell r="E71">
            <v>0</v>
          </cell>
          <cell r="F71">
            <v>0</v>
          </cell>
        </row>
        <row r="72">
          <cell r="A72">
            <v>1317430920</v>
          </cell>
          <cell r="B72" t="str">
            <v>חוק שילוב-סייעות</v>
          </cell>
          <cell r="C72">
            <v>-55330</v>
          </cell>
          <cell r="D72">
            <v>-34436.49</v>
          </cell>
          <cell r="E72">
            <v>0</v>
          </cell>
          <cell r="F72">
            <v>-34436.49</v>
          </cell>
        </row>
        <row r="73">
          <cell r="A73">
            <v>1317440920</v>
          </cell>
          <cell r="B73" t="str">
            <v>שגרירי מפתח הל"ב</v>
          </cell>
          <cell r="C73">
            <v>0</v>
          </cell>
          <cell r="D73">
            <v>-2100</v>
          </cell>
          <cell r="E73">
            <v>0</v>
          </cell>
          <cell r="F73">
            <v>-2100</v>
          </cell>
        </row>
        <row r="74">
          <cell r="A74">
            <v>1317500410</v>
          </cell>
          <cell r="B74" t="str">
            <v>ביטוח תלמידים</v>
          </cell>
          <cell r="C74">
            <v>-200000</v>
          </cell>
          <cell r="D74">
            <v>-39057</v>
          </cell>
          <cell r="E74">
            <v>0</v>
          </cell>
          <cell r="F74">
            <v>-39057</v>
          </cell>
        </row>
        <row r="75">
          <cell r="A75">
            <v>1317500920</v>
          </cell>
          <cell r="B75" t="str">
            <v>טיפול בפרט רווחה חינוכית ק.קור</v>
          </cell>
          <cell r="C75">
            <v>-90000</v>
          </cell>
          <cell r="D75">
            <v>0</v>
          </cell>
          <cell r="E75">
            <v>0</v>
          </cell>
          <cell r="F75">
            <v>0</v>
          </cell>
        </row>
        <row r="76">
          <cell r="A76">
            <v>1317600920</v>
          </cell>
          <cell r="B76" t="str">
            <v>מועדוניות</v>
          </cell>
          <cell r="C76">
            <v>-125000</v>
          </cell>
          <cell r="D76">
            <v>-108183.44</v>
          </cell>
          <cell r="E76">
            <v>0</v>
          </cell>
          <cell r="F76">
            <v>-108183.44</v>
          </cell>
        </row>
        <row r="77">
          <cell r="A77">
            <v>1317602920</v>
          </cell>
          <cell r="B77" t="str">
            <v>רווחה חינוכית</v>
          </cell>
          <cell r="C77">
            <v>-207641</v>
          </cell>
          <cell r="D77">
            <v>0</v>
          </cell>
          <cell r="E77">
            <v>0</v>
          </cell>
          <cell r="F77">
            <v>0</v>
          </cell>
        </row>
        <row r="78">
          <cell r="A78">
            <v>1317620920</v>
          </cell>
          <cell r="B78" t="str">
            <v>תוכנית ראשית- שכר</v>
          </cell>
          <cell r="C78">
            <v>-125020</v>
          </cell>
          <cell r="D78">
            <v>0</v>
          </cell>
          <cell r="E78">
            <v>0</v>
          </cell>
          <cell r="F78">
            <v>0</v>
          </cell>
        </row>
        <row r="79">
          <cell r="A79">
            <v>1317621920</v>
          </cell>
          <cell r="B79" t="str">
            <v>מועדונית ביתית גיל רך- שכר</v>
          </cell>
          <cell r="C79">
            <v>-60000</v>
          </cell>
          <cell r="D79">
            <v>0</v>
          </cell>
          <cell r="E79">
            <v>0</v>
          </cell>
          <cell r="F79">
            <v>0</v>
          </cell>
        </row>
        <row r="80">
          <cell r="A80">
            <v>1317622920</v>
          </cell>
          <cell r="B80" t="str">
            <v>מדריך בינתחומי- מרכז גיל רך</v>
          </cell>
          <cell r="C80">
            <v>-45000</v>
          </cell>
          <cell r="D80">
            <v>0</v>
          </cell>
          <cell r="E80">
            <v>0</v>
          </cell>
          <cell r="F80">
            <v>0</v>
          </cell>
        </row>
        <row r="81">
          <cell r="A81">
            <v>1317623920</v>
          </cell>
          <cell r="B81" t="str">
            <v>מרז נוער- שכר פעילות הצטיידות</v>
          </cell>
          <cell r="C81">
            <v>-334060</v>
          </cell>
          <cell r="D81">
            <v>0</v>
          </cell>
          <cell r="E81">
            <v>0</v>
          </cell>
          <cell r="F81">
            <v>0</v>
          </cell>
        </row>
        <row r="82">
          <cell r="A82">
            <v>1317624920</v>
          </cell>
          <cell r="B82" t="str">
            <v>תוכנית אור- שכר והצטיידות</v>
          </cell>
          <cell r="C82">
            <v>-125020</v>
          </cell>
          <cell r="D82">
            <v>0</v>
          </cell>
          <cell r="E82">
            <v>0</v>
          </cell>
          <cell r="F82">
            <v>0</v>
          </cell>
        </row>
        <row r="83">
          <cell r="A83">
            <v>1317625920</v>
          </cell>
          <cell r="B83" t="str">
            <v>קול קורא לאגדים- שכר ופעילות</v>
          </cell>
          <cell r="C83">
            <v>-150000</v>
          </cell>
          <cell r="D83">
            <v>0</v>
          </cell>
          <cell r="E83">
            <v>0</v>
          </cell>
          <cell r="F83">
            <v>0</v>
          </cell>
        </row>
        <row r="84">
          <cell r="A84">
            <v>1317626920</v>
          </cell>
          <cell r="B84" t="str">
            <v>נתיבים להורות שכר</v>
          </cell>
          <cell r="C84">
            <v>-173520</v>
          </cell>
          <cell r="D84">
            <v>0</v>
          </cell>
          <cell r="E84">
            <v>0</v>
          </cell>
          <cell r="F84">
            <v>0</v>
          </cell>
        </row>
        <row r="85">
          <cell r="A85">
            <v>1317700920</v>
          </cell>
          <cell r="B85" t="str">
            <v>קבסי"ם</v>
          </cell>
          <cell r="C85">
            <v>-195000</v>
          </cell>
          <cell r="D85">
            <v>-184633.23</v>
          </cell>
          <cell r="E85">
            <v>0</v>
          </cell>
          <cell r="F85">
            <v>-184633.23</v>
          </cell>
        </row>
        <row r="86">
          <cell r="A86">
            <v>1317800920</v>
          </cell>
          <cell r="B86" t="str">
            <v>הסעות</v>
          </cell>
          <cell r="C86">
            <v>-2200000</v>
          </cell>
          <cell r="D86">
            <v>-1868056.34</v>
          </cell>
          <cell r="E86">
            <v>0</v>
          </cell>
          <cell r="F86">
            <v>-1868056.34</v>
          </cell>
        </row>
        <row r="87">
          <cell r="A87">
            <v>1317810920</v>
          </cell>
          <cell r="B87" t="str">
            <v>הסעות ח.מיוחד</v>
          </cell>
          <cell r="C87">
            <v>-1250000</v>
          </cell>
          <cell r="D87">
            <v>-996067.86</v>
          </cell>
          <cell r="E87">
            <v>0</v>
          </cell>
          <cell r="F87">
            <v>-996067.86</v>
          </cell>
        </row>
        <row r="88">
          <cell r="A88">
            <v>1317811920</v>
          </cell>
          <cell r="B88" t="str">
            <v>ל. הסעות ח"מ - חיפה</v>
          </cell>
          <cell r="C88">
            <v>-326950</v>
          </cell>
          <cell r="D88">
            <v>-184627.92</v>
          </cell>
          <cell r="E88">
            <v>0</v>
          </cell>
          <cell r="F88">
            <v>-184627.92</v>
          </cell>
        </row>
        <row r="89">
          <cell r="A89">
            <v>1317812920</v>
          </cell>
          <cell r="B89" t="str">
            <v>הש. בעלויול טיולים</v>
          </cell>
          <cell r="C89">
            <v>-120000</v>
          </cell>
          <cell r="D89">
            <v>0</v>
          </cell>
          <cell r="E89">
            <v>0</v>
          </cell>
          <cell r="F89">
            <v>0</v>
          </cell>
        </row>
        <row r="90">
          <cell r="A90">
            <v>1317820920</v>
          </cell>
          <cell r="B90" t="str">
            <v>שכר דירה</v>
          </cell>
          <cell r="C90">
            <v>-95000</v>
          </cell>
          <cell r="D90">
            <v>0</v>
          </cell>
          <cell r="E90">
            <v>0</v>
          </cell>
          <cell r="F90">
            <v>0</v>
          </cell>
        </row>
        <row r="91">
          <cell r="A91">
            <v>1317840920</v>
          </cell>
          <cell r="B91" t="str">
            <v>הסעות חיפה</v>
          </cell>
          <cell r="C91">
            <v>0</v>
          </cell>
          <cell r="D91">
            <v>473.06</v>
          </cell>
          <cell r="E91">
            <v>0</v>
          </cell>
          <cell r="F91">
            <v>473.06</v>
          </cell>
        </row>
        <row r="92">
          <cell r="A92">
            <v>1317900920</v>
          </cell>
          <cell r="B92" t="str">
            <v>תשלומי הורים חומרים</v>
          </cell>
          <cell r="C92">
            <v>-50300</v>
          </cell>
          <cell r="D92">
            <v>-46039.6</v>
          </cell>
          <cell r="E92">
            <v>0</v>
          </cell>
          <cell r="F92">
            <v>-46039.6</v>
          </cell>
        </row>
        <row r="93">
          <cell r="A93">
            <v>1317901920</v>
          </cell>
          <cell r="B93" t="str">
            <v>אחזקת ילדי צד"ל</v>
          </cell>
          <cell r="C93">
            <v>-5000</v>
          </cell>
          <cell r="D93">
            <v>-4533</v>
          </cell>
          <cell r="E93">
            <v>0</v>
          </cell>
          <cell r="F93">
            <v>-4533</v>
          </cell>
        </row>
        <row r="94">
          <cell r="A94">
            <v>1317943920</v>
          </cell>
          <cell r="B94" t="str">
            <v>הכנסות אורט</v>
          </cell>
          <cell r="C94">
            <v>-80000</v>
          </cell>
          <cell r="D94">
            <v>-291593.26</v>
          </cell>
          <cell r="E94">
            <v>0</v>
          </cell>
          <cell r="F94">
            <v>-291593.26</v>
          </cell>
        </row>
        <row r="95">
          <cell r="A95">
            <v>1317950920</v>
          </cell>
          <cell r="B95" t="str">
            <v>קידום נוער</v>
          </cell>
          <cell r="C95">
            <v>-165000</v>
          </cell>
          <cell r="D95">
            <v>0</v>
          </cell>
          <cell r="E95">
            <v>0</v>
          </cell>
          <cell r="F95">
            <v>0</v>
          </cell>
        </row>
        <row r="96">
          <cell r="A96">
            <v>1318000920</v>
          </cell>
          <cell r="B96" t="str">
            <v>מניעת נשירה</v>
          </cell>
          <cell r="C96">
            <v>-15000</v>
          </cell>
          <cell r="D96">
            <v>-22544.19</v>
          </cell>
          <cell r="E96">
            <v>0</v>
          </cell>
          <cell r="F96">
            <v>-22544.19</v>
          </cell>
        </row>
        <row r="97">
          <cell r="A97">
            <v>1319000920</v>
          </cell>
          <cell r="B97" t="str">
            <v>פרויקט מ.החינוך בחופש הגדול</v>
          </cell>
          <cell r="C97">
            <v>-1100000</v>
          </cell>
          <cell r="D97">
            <v>-995410.4</v>
          </cell>
          <cell r="E97">
            <v>0</v>
          </cell>
          <cell r="F97">
            <v>-995410.4</v>
          </cell>
        </row>
        <row r="98">
          <cell r="A98">
            <v>1322000940</v>
          </cell>
          <cell r="B98" t="str">
            <v>פעולות תרבות</v>
          </cell>
          <cell r="C98">
            <v>-435000</v>
          </cell>
          <cell r="D98">
            <v>-88260.4</v>
          </cell>
          <cell r="E98">
            <v>0</v>
          </cell>
          <cell r="F98">
            <v>-88260.4</v>
          </cell>
        </row>
        <row r="99">
          <cell r="A99">
            <v>1325000420</v>
          </cell>
          <cell r="B99" t="str">
            <v>השתתפות הורים מרכז הגיל הרך</v>
          </cell>
          <cell r="C99">
            <v>-100000</v>
          </cell>
          <cell r="D99">
            <v>-126452</v>
          </cell>
          <cell r="E99">
            <v>0</v>
          </cell>
          <cell r="F99">
            <v>-126452</v>
          </cell>
        </row>
        <row r="100">
          <cell r="A100">
            <v>1326400420</v>
          </cell>
          <cell r="B100" t="str">
            <v>תקבולים פעילות קהילתית</v>
          </cell>
          <cell r="C100">
            <v>-200000</v>
          </cell>
          <cell r="D100">
            <v>-283395</v>
          </cell>
          <cell r="E100">
            <v>0</v>
          </cell>
          <cell r="F100">
            <v>-283395</v>
          </cell>
        </row>
        <row r="101">
          <cell r="A101">
            <v>1328210920</v>
          </cell>
          <cell r="B101" t="str">
            <v>שכר מחלקת נוער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</row>
        <row r="102">
          <cell r="A102">
            <v>1328300420</v>
          </cell>
          <cell r="B102" t="str">
            <v>חוגי נוער-תרבות</v>
          </cell>
          <cell r="C102">
            <v>0</v>
          </cell>
          <cell r="D102">
            <v>0</v>
          </cell>
          <cell r="E102">
            <v>0</v>
          </cell>
          <cell r="F102">
            <v>0</v>
          </cell>
        </row>
        <row r="103">
          <cell r="A103">
            <v>1328400420</v>
          </cell>
          <cell r="B103" t="str">
            <v>קייטנות-השתתפות תושבים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</row>
        <row r="104">
          <cell r="A104">
            <v>1328504990</v>
          </cell>
          <cell r="B104" t="str">
            <v>עיר ללא אלימות</v>
          </cell>
          <cell r="C104">
            <v>-315288</v>
          </cell>
          <cell r="D104">
            <v>-120051</v>
          </cell>
          <cell r="E104">
            <v>0</v>
          </cell>
          <cell r="F104">
            <v>-120051</v>
          </cell>
        </row>
        <row r="105">
          <cell r="A105">
            <v>1341000420</v>
          </cell>
          <cell r="B105" t="str">
            <v>רווחה השתתפות</v>
          </cell>
          <cell r="C105">
            <v>-6000</v>
          </cell>
          <cell r="D105">
            <v>0</v>
          </cell>
          <cell r="E105">
            <v>0</v>
          </cell>
          <cell r="F105">
            <v>0</v>
          </cell>
        </row>
        <row r="106">
          <cell r="A106">
            <v>1341000930</v>
          </cell>
          <cell r="B106" t="str">
            <v>מינהל הרווחה</v>
          </cell>
          <cell r="C106">
            <v>-1042000</v>
          </cell>
          <cell r="D106">
            <v>-838132</v>
          </cell>
          <cell r="E106">
            <v>0</v>
          </cell>
          <cell r="F106">
            <v>-838132</v>
          </cell>
        </row>
        <row r="107">
          <cell r="A107">
            <v>1341001930</v>
          </cell>
          <cell r="B107" t="str">
            <v>כ"א לחינוך מיוחד</v>
          </cell>
          <cell r="C107">
            <v>-25000</v>
          </cell>
          <cell r="D107">
            <v>-4544</v>
          </cell>
          <cell r="E107">
            <v>0</v>
          </cell>
          <cell r="F107">
            <v>-4544</v>
          </cell>
        </row>
        <row r="108">
          <cell r="A108">
            <v>1341003930</v>
          </cell>
          <cell r="B108" t="str">
            <v>פעולות ארגוניות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</row>
        <row r="109">
          <cell r="A109">
            <v>1341200930</v>
          </cell>
          <cell r="B109" t="str">
            <v>בטחון לעובדים</v>
          </cell>
          <cell r="C109">
            <v>-8440</v>
          </cell>
          <cell r="D109">
            <v>-1379</v>
          </cell>
          <cell r="E109">
            <v>0</v>
          </cell>
          <cell r="F109">
            <v>-1379</v>
          </cell>
        </row>
        <row r="110">
          <cell r="A110">
            <v>1342201930</v>
          </cell>
          <cell r="B110" t="str">
            <v>מקלטים לנשים מוכות</v>
          </cell>
          <cell r="C110">
            <v>-10000</v>
          </cell>
          <cell r="D110">
            <v>0</v>
          </cell>
          <cell r="E110">
            <v>0</v>
          </cell>
          <cell r="F110">
            <v>0</v>
          </cell>
        </row>
        <row r="111">
          <cell r="A111">
            <v>1342210930</v>
          </cell>
          <cell r="B111" t="str">
            <v>משפחות במצוקה</v>
          </cell>
          <cell r="C111">
            <v>-30600</v>
          </cell>
          <cell r="D111">
            <v>-37230</v>
          </cell>
          <cell r="E111">
            <v>0</v>
          </cell>
          <cell r="F111">
            <v>-37230</v>
          </cell>
        </row>
        <row r="112">
          <cell r="A112">
            <v>1342212930</v>
          </cell>
          <cell r="B112" t="str">
            <v>סיוע חד פעמי לחימום</v>
          </cell>
          <cell r="C112">
            <v>-3000</v>
          </cell>
          <cell r="D112">
            <v>-5000</v>
          </cell>
          <cell r="E112">
            <v>0</v>
          </cell>
          <cell r="F112">
            <v>-5000</v>
          </cell>
        </row>
        <row r="113">
          <cell r="A113">
            <v>1342230930</v>
          </cell>
          <cell r="B113" t="str">
            <v>סיוע למשפחות עם ילד</v>
          </cell>
          <cell r="C113">
            <v>-31500</v>
          </cell>
          <cell r="D113">
            <v>-49518</v>
          </cell>
          <cell r="E113">
            <v>0</v>
          </cell>
          <cell r="F113">
            <v>-49518</v>
          </cell>
        </row>
        <row r="114">
          <cell r="A114">
            <v>1342401930</v>
          </cell>
          <cell r="B114" t="str">
            <v>תחנות לטיפול במשפחה</v>
          </cell>
          <cell r="C114">
            <v>0</v>
          </cell>
          <cell r="D114">
            <v>585</v>
          </cell>
          <cell r="E114">
            <v>0</v>
          </cell>
          <cell r="F114">
            <v>585</v>
          </cell>
        </row>
        <row r="115">
          <cell r="A115">
            <v>1342410930</v>
          </cell>
          <cell r="B115" t="str">
            <v>מרכזי טיפול באלימות</v>
          </cell>
          <cell r="C115">
            <v>-79000</v>
          </cell>
          <cell r="D115">
            <v>-73316</v>
          </cell>
          <cell r="E115">
            <v>0</v>
          </cell>
          <cell r="F115">
            <v>-73316</v>
          </cell>
        </row>
        <row r="116">
          <cell r="A116">
            <v>1343500930</v>
          </cell>
          <cell r="B116" t="str">
            <v>ת. לאומית ילד ונוער</v>
          </cell>
          <cell r="C116">
            <v>-303664</v>
          </cell>
          <cell r="D116">
            <v>-187886</v>
          </cell>
          <cell r="E116">
            <v>0</v>
          </cell>
          <cell r="F116">
            <v>-187886</v>
          </cell>
        </row>
        <row r="117">
          <cell r="A117">
            <v>1343520930</v>
          </cell>
          <cell r="B117" t="str">
            <v>טיפול בילד בקהילה</v>
          </cell>
          <cell r="C117">
            <v>-210900</v>
          </cell>
          <cell r="D117">
            <v>-239245</v>
          </cell>
          <cell r="E117">
            <v>0</v>
          </cell>
          <cell r="F117">
            <v>-239245</v>
          </cell>
        </row>
        <row r="118">
          <cell r="A118">
            <v>1343530930</v>
          </cell>
          <cell r="B118" t="str">
            <v>מועדוניות מש</v>
          </cell>
          <cell r="C118">
            <v>-79000</v>
          </cell>
          <cell r="D118">
            <v>-85457</v>
          </cell>
          <cell r="E118">
            <v>0</v>
          </cell>
          <cell r="F118">
            <v>-85457</v>
          </cell>
        </row>
        <row r="119">
          <cell r="A119">
            <v>1343550930</v>
          </cell>
          <cell r="B119" t="str">
            <v>יצירת קשר הורים</v>
          </cell>
          <cell r="C119">
            <v>0</v>
          </cell>
          <cell r="D119">
            <v>-38402</v>
          </cell>
          <cell r="E119">
            <v>0</v>
          </cell>
          <cell r="F119">
            <v>-38402</v>
          </cell>
        </row>
        <row r="120">
          <cell r="A120">
            <v>1343800930</v>
          </cell>
          <cell r="B120" t="str">
            <v>אחזקת ילדים בפנימיות</v>
          </cell>
          <cell r="C120">
            <v>-367248</v>
          </cell>
          <cell r="D120">
            <v>-115787</v>
          </cell>
          <cell r="E120">
            <v>0</v>
          </cell>
          <cell r="F120">
            <v>-115787</v>
          </cell>
        </row>
        <row r="121">
          <cell r="A121">
            <v>1343810930</v>
          </cell>
          <cell r="B121" t="str">
            <v>תכנית עם הפנים לקהילה</v>
          </cell>
          <cell r="C121">
            <v>-86468</v>
          </cell>
          <cell r="D121">
            <v>-32119</v>
          </cell>
          <cell r="E121">
            <v>0</v>
          </cell>
          <cell r="F121">
            <v>-32119</v>
          </cell>
        </row>
        <row r="122">
          <cell r="A122">
            <v>1343900930</v>
          </cell>
          <cell r="B122" t="str">
            <v>ילדים במעונות יום</v>
          </cell>
          <cell r="C122">
            <v>-524496</v>
          </cell>
          <cell r="D122">
            <v>-503356</v>
          </cell>
          <cell r="E122">
            <v>0</v>
          </cell>
          <cell r="F122">
            <v>-503356</v>
          </cell>
        </row>
        <row r="123">
          <cell r="A123">
            <v>1343902930</v>
          </cell>
          <cell r="B123" t="str">
            <v>תכנית לאומית-ילדים בסיכון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</row>
        <row r="124">
          <cell r="A124">
            <v>1344300930</v>
          </cell>
          <cell r="B124" t="str">
            <v>אחזקת זקנים</v>
          </cell>
          <cell r="C124">
            <v>0</v>
          </cell>
          <cell r="D124">
            <v>0</v>
          </cell>
          <cell r="E124">
            <v>0</v>
          </cell>
          <cell r="F124">
            <v>0</v>
          </cell>
        </row>
        <row r="125">
          <cell r="A125">
            <v>1344400930</v>
          </cell>
          <cell r="B125" t="str">
            <v>מועדונים לזקנים</v>
          </cell>
          <cell r="C125">
            <v>-10000</v>
          </cell>
          <cell r="D125">
            <v>0</v>
          </cell>
          <cell r="E125">
            <v>0</v>
          </cell>
          <cell r="F125">
            <v>0</v>
          </cell>
        </row>
        <row r="126">
          <cell r="A126">
            <v>1344401930</v>
          </cell>
          <cell r="B126" t="str">
            <v>שכונה תומכת</v>
          </cell>
          <cell r="C126">
            <v>-22700</v>
          </cell>
          <cell r="D126">
            <v>-29986</v>
          </cell>
          <cell r="E126">
            <v>0</v>
          </cell>
          <cell r="F126">
            <v>-29986</v>
          </cell>
        </row>
        <row r="127">
          <cell r="A127">
            <v>1344410930</v>
          </cell>
          <cell r="B127" t="str">
            <v>טיפול בזקן בקהילה</v>
          </cell>
          <cell r="C127">
            <v>-20700</v>
          </cell>
          <cell r="D127">
            <v>-18982</v>
          </cell>
          <cell r="E127">
            <v>0</v>
          </cell>
          <cell r="F127">
            <v>-18982</v>
          </cell>
        </row>
        <row r="128">
          <cell r="A128">
            <v>1344440930</v>
          </cell>
          <cell r="B128" t="str">
            <v>מרכזי ועדות חוק סעוד</v>
          </cell>
          <cell r="C128">
            <v>-37000</v>
          </cell>
          <cell r="D128">
            <v>-33876</v>
          </cell>
          <cell r="E128">
            <v>0</v>
          </cell>
          <cell r="F128">
            <v>-33876</v>
          </cell>
        </row>
        <row r="129">
          <cell r="A129">
            <v>1344500930</v>
          </cell>
          <cell r="B129" t="str">
            <v>מסגרות יומיות לזקן</v>
          </cell>
          <cell r="C129">
            <v>-156800</v>
          </cell>
          <cell r="D129">
            <v>-249982</v>
          </cell>
          <cell r="E129">
            <v>0</v>
          </cell>
          <cell r="F129">
            <v>-249982</v>
          </cell>
        </row>
        <row r="130">
          <cell r="A130">
            <v>1345100930</v>
          </cell>
          <cell r="B130" t="str">
            <v>סידור מפגרים במוסדות</v>
          </cell>
          <cell r="C130">
            <v>-2622960</v>
          </cell>
          <cell r="D130">
            <v>-2638726</v>
          </cell>
          <cell r="E130">
            <v>0</v>
          </cell>
          <cell r="F130">
            <v>-2638726</v>
          </cell>
        </row>
        <row r="131">
          <cell r="A131">
            <v>1345110930</v>
          </cell>
          <cell r="B131" t="str">
            <v>מועדונים לילדים</v>
          </cell>
          <cell r="C131">
            <v>-117000</v>
          </cell>
          <cell r="D131">
            <v>0</v>
          </cell>
          <cell r="E131">
            <v>0</v>
          </cell>
          <cell r="F131">
            <v>0</v>
          </cell>
        </row>
        <row r="132">
          <cell r="A132">
            <v>1345120930</v>
          </cell>
          <cell r="B132" t="str">
            <v>מפגרים במוסד ממשלתי</v>
          </cell>
          <cell r="C132">
            <v>0</v>
          </cell>
          <cell r="D132">
            <v>-99750</v>
          </cell>
          <cell r="E132">
            <v>0</v>
          </cell>
          <cell r="F132">
            <v>-99750</v>
          </cell>
        </row>
        <row r="133">
          <cell r="A133">
            <v>1345130930</v>
          </cell>
          <cell r="B133" t="str">
            <v>טיפול בהורים ובילדיה</v>
          </cell>
          <cell r="C133">
            <v>-6750</v>
          </cell>
          <cell r="D133">
            <v>0</v>
          </cell>
          <cell r="E133">
            <v>0</v>
          </cell>
          <cell r="F133">
            <v>0</v>
          </cell>
        </row>
        <row r="134">
          <cell r="A134">
            <v>1345140930</v>
          </cell>
          <cell r="B134" t="str">
            <v>החזקת אוטיסטים במסגרת</v>
          </cell>
          <cell r="C134">
            <v>-288024</v>
          </cell>
          <cell r="D134">
            <v>0</v>
          </cell>
          <cell r="E134">
            <v>0</v>
          </cell>
          <cell r="F134">
            <v>0</v>
          </cell>
        </row>
        <row r="135">
          <cell r="A135">
            <v>1345200930</v>
          </cell>
          <cell r="B135" t="str">
            <v>מפגרים במעון טיפולי</v>
          </cell>
          <cell r="C135">
            <v>-204960</v>
          </cell>
          <cell r="D135">
            <v>-160975</v>
          </cell>
          <cell r="E135">
            <v>0</v>
          </cell>
          <cell r="F135">
            <v>-160975</v>
          </cell>
        </row>
        <row r="136">
          <cell r="A136">
            <v>1345240930</v>
          </cell>
          <cell r="B136" t="str">
            <v>מעש"ים</v>
          </cell>
          <cell r="C136">
            <v>-197856</v>
          </cell>
          <cell r="D136">
            <v>-212588</v>
          </cell>
          <cell r="E136">
            <v>0</v>
          </cell>
          <cell r="F136">
            <v>-212588</v>
          </cell>
        </row>
        <row r="137">
          <cell r="A137">
            <v>1345300930</v>
          </cell>
          <cell r="B137" t="str">
            <v>שירותים תומכים למפגר</v>
          </cell>
          <cell r="C137">
            <v>-7500</v>
          </cell>
          <cell r="D137">
            <v>-6954</v>
          </cell>
          <cell r="E137">
            <v>0</v>
          </cell>
          <cell r="F137">
            <v>-6954</v>
          </cell>
        </row>
        <row r="138">
          <cell r="A138">
            <v>1345301930</v>
          </cell>
          <cell r="B138" t="str">
            <v>הסעות למעון מפגרים</v>
          </cell>
          <cell r="C138">
            <v>0</v>
          </cell>
          <cell r="D138">
            <v>-19068</v>
          </cell>
          <cell r="E138">
            <v>0</v>
          </cell>
          <cell r="F138">
            <v>-19068</v>
          </cell>
        </row>
        <row r="139">
          <cell r="A139">
            <v>1345305930</v>
          </cell>
          <cell r="B139" t="str">
            <v>מועדונים חברת למפגר</v>
          </cell>
          <cell r="C139">
            <v>-15000</v>
          </cell>
          <cell r="D139">
            <v>-2664</v>
          </cell>
          <cell r="E139">
            <v>0</v>
          </cell>
          <cell r="F139">
            <v>-2664</v>
          </cell>
        </row>
        <row r="140">
          <cell r="A140">
            <v>1345310930</v>
          </cell>
          <cell r="B140" t="str">
            <v>נופשונים למפגר</v>
          </cell>
          <cell r="C140">
            <v>-13464</v>
          </cell>
          <cell r="D140">
            <v>-11115</v>
          </cell>
          <cell r="E140">
            <v>0</v>
          </cell>
          <cell r="F140">
            <v>-11115</v>
          </cell>
        </row>
        <row r="141">
          <cell r="A141">
            <v>1345311930</v>
          </cell>
          <cell r="B141" t="str">
            <v>הסעות למ.יום למפגר</v>
          </cell>
          <cell r="C141">
            <v>-57900</v>
          </cell>
          <cell r="D141">
            <v>-90195</v>
          </cell>
          <cell r="E141">
            <v>0</v>
          </cell>
          <cell r="F141">
            <v>-90195</v>
          </cell>
        </row>
        <row r="142">
          <cell r="A142">
            <v>1346320930</v>
          </cell>
          <cell r="B142" t="str">
            <v>הדרכת עיוור ובני ביתו</v>
          </cell>
          <cell r="C142">
            <v>-24427</v>
          </cell>
          <cell r="D142">
            <v>-24518</v>
          </cell>
          <cell r="E142">
            <v>0</v>
          </cell>
          <cell r="F142">
            <v>-24518</v>
          </cell>
        </row>
        <row r="143">
          <cell r="A143">
            <v>1346400930</v>
          </cell>
          <cell r="B143" t="str">
            <v>מפעלי שיקון לעוור</v>
          </cell>
          <cell r="C143">
            <v>-41500</v>
          </cell>
          <cell r="D143">
            <v>-28278</v>
          </cell>
          <cell r="E143">
            <v>0</v>
          </cell>
          <cell r="F143">
            <v>-28278</v>
          </cell>
        </row>
        <row r="144">
          <cell r="A144">
            <v>1346510930</v>
          </cell>
          <cell r="B144" t="str">
            <v>מועדונים לעוור</v>
          </cell>
          <cell r="C144">
            <v>0</v>
          </cell>
          <cell r="D144">
            <v>-6273</v>
          </cell>
          <cell r="E144">
            <v>0</v>
          </cell>
          <cell r="F144">
            <v>-6273</v>
          </cell>
        </row>
        <row r="145">
          <cell r="A145">
            <v>1346600930</v>
          </cell>
          <cell r="B145" t="str">
            <v>תעסוקה מוגנת למוגבל</v>
          </cell>
          <cell r="C145">
            <v>-5000</v>
          </cell>
          <cell r="D145">
            <v>0</v>
          </cell>
          <cell r="E145">
            <v>0</v>
          </cell>
          <cell r="F145">
            <v>0</v>
          </cell>
        </row>
        <row r="146">
          <cell r="A146">
            <v>1346610930</v>
          </cell>
          <cell r="B146" t="str">
            <v>תוכניות מעבר</v>
          </cell>
          <cell r="C146">
            <v>-4500</v>
          </cell>
          <cell r="D146">
            <v>0</v>
          </cell>
          <cell r="E146">
            <v>0</v>
          </cell>
          <cell r="F146">
            <v>0</v>
          </cell>
        </row>
        <row r="147">
          <cell r="A147">
            <v>1346700930</v>
          </cell>
          <cell r="B147" t="str">
            <v>מ.יום שיקומי לנכים</v>
          </cell>
          <cell r="C147">
            <v>-33576</v>
          </cell>
          <cell r="D147">
            <v>-7638</v>
          </cell>
          <cell r="E147">
            <v>0</v>
          </cell>
          <cell r="F147">
            <v>-7638</v>
          </cell>
        </row>
        <row r="148">
          <cell r="A148">
            <v>1346709930</v>
          </cell>
          <cell r="B148" t="str">
            <v>ליווי למ.יום שיקומי</v>
          </cell>
          <cell r="C148">
            <v>-30000</v>
          </cell>
          <cell r="D148">
            <v>-6984</v>
          </cell>
          <cell r="E148">
            <v>0</v>
          </cell>
          <cell r="F148">
            <v>-6984</v>
          </cell>
        </row>
        <row r="149">
          <cell r="A149">
            <v>1346710930</v>
          </cell>
          <cell r="B149" t="str">
            <v>הסעות למ.יום שיקומי לנכים</v>
          </cell>
          <cell r="C149">
            <v>-75000</v>
          </cell>
          <cell r="D149">
            <v>-5221</v>
          </cell>
          <cell r="E149">
            <v>0</v>
          </cell>
          <cell r="F149">
            <v>-5221</v>
          </cell>
        </row>
        <row r="150">
          <cell r="A150">
            <v>1346720930</v>
          </cell>
          <cell r="B150" t="str">
            <v>מועדון חברתי לבוגרים</v>
          </cell>
          <cell r="C150">
            <v>-27000</v>
          </cell>
          <cell r="D150">
            <v>-24287</v>
          </cell>
          <cell r="E150">
            <v>0</v>
          </cell>
          <cell r="F150">
            <v>-24287</v>
          </cell>
        </row>
        <row r="151">
          <cell r="A151">
            <v>1346750930</v>
          </cell>
          <cell r="B151" t="str">
            <v>תעסוקה נתמכת לנכים</v>
          </cell>
          <cell r="C151">
            <v>-5000</v>
          </cell>
          <cell r="D151">
            <v>-7226</v>
          </cell>
          <cell r="E151">
            <v>0</v>
          </cell>
          <cell r="F151">
            <v>-7226</v>
          </cell>
        </row>
        <row r="152">
          <cell r="A152">
            <v>1346760930</v>
          </cell>
          <cell r="B152" t="str">
            <v>תוכנית מעבר</v>
          </cell>
          <cell r="C152">
            <v>0</v>
          </cell>
          <cell r="D152">
            <v>-4127</v>
          </cell>
          <cell r="E152">
            <v>0</v>
          </cell>
          <cell r="F152">
            <v>-4127</v>
          </cell>
        </row>
        <row r="153">
          <cell r="A153">
            <v>1346800930</v>
          </cell>
          <cell r="B153" t="str">
            <v>מרכזי איבחון ושיקום</v>
          </cell>
          <cell r="C153">
            <v>-21000</v>
          </cell>
          <cell r="D153">
            <v>-27648</v>
          </cell>
          <cell r="E153">
            <v>0</v>
          </cell>
          <cell r="F153">
            <v>-27648</v>
          </cell>
        </row>
        <row r="154">
          <cell r="A154">
            <v>1346820930</v>
          </cell>
          <cell r="B154" t="str">
            <v>שיקום נכים בקהילה</v>
          </cell>
          <cell r="C154">
            <v>-12500</v>
          </cell>
          <cell r="D154">
            <v>-6188</v>
          </cell>
          <cell r="E154">
            <v>0</v>
          </cell>
          <cell r="F154">
            <v>-6188</v>
          </cell>
        </row>
        <row r="155">
          <cell r="A155">
            <v>1346825930</v>
          </cell>
          <cell r="B155" t="str">
            <v>בוגרים עיוורים בקהילה</v>
          </cell>
          <cell r="C155">
            <v>-32000</v>
          </cell>
          <cell r="D155">
            <v>0</v>
          </cell>
          <cell r="E155">
            <v>0</v>
          </cell>
          <cell r="F155">
            <v>0</v>
          </cell>
        </row>
        <row r="156">
          <cell r="A156">
            <v>1346830930</v>
          </cell>
          <cell r="B156" t="str">
            <v>ילדים עוורים בקהילה</v>
          </cell>
          <cell r="C156">
            <v>-31000</v>
          </cell>
          <cell r="D156">
            <v>-16603</v>
          </cell>
          <cell r="E156">
            <v>0</v>
          </cell>
          <cell r="F156">
            <v>-16603</v>
          </cell>
        </row>
        <row r="157">
          <cell r="A157">
            <v>1346840930</v>
          </cell>
          <cell r="B157" t="str">
            <v>נכים קשים בקהילה</v>
          </cell>
          <cell r="C157">
            <v>0</v>
          </cell>
          <cell r="D157">
            <v>0</v>
          </cell>
          <cell r="E157">
            <v>0</v>
          </cell>
          <cell r="F157">
            <v>0</v>
          </cell>
        </row>
        <row r="158">
          <cell r="A158">
            <v>1347120930</v>
          </cell>
          <cell r="B158" t="str">
            <v>טיפול בנוער וצעירים</v>
          </cell>
          <cell r="C158">
            <v>-8000</v>
          </cell>
          <cell r="D158">
            <v>802</v>
          </cell>
          <cell r="E158">
            <v>0</v>
          </cell>
          <cell r="F158">
            <v>802</v>
          </cell>
        </row>
        <row r="159">
          <cell r="A159">
            <v>1347130930</v>
          </cell>
          <cell r="B159" t="str">
            <v>שהות במקלטים לנערות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</row>
        <row r="160">
          <cell r="A160">
            <v>1347140930</v>
          </cell>
          <cell r="B160" t="str">
            <v>מועדון חברתי לבוגרים</v>
          </cell>
          <cell r="C160">
            <v>0</v>
          </cell>
          <cell r="D160">
            <v>-18009</v>
          </cell>
          <cell r="E160">
            <v>0</v>
          </cell>
          <cell r="F160">
            <v>-18009</v>
          </cell>
        </row>
        <row r="161">
          <cell r="A161">
            <v>1347200930</v>
          </cell>
          <cell r="B161" t="str">
            <v>טיפול בנערות במצוקה</v>
          </cell>
          <cell r="C161">
            <v>-9215</v>
          </cell>
          <cell r="D161">
            <v>-2395</v>
          </cell>
          <cell r="E161">
            <v>0</v>
          </cell>
          <cell r="F161">
            <v>-2395</v>
          </cell>
        </row>
        <row r="162">
          <cell r="A162">
            <v>1347300990</v>
          </cell>
          <cell r="B162" t="str">
            <v>טיפול בנוער מתמכר</v>
          </cell>
          <cell r="C162">
            <v>-9000</v>
          </cell>
          <cell r="D162">
            <v>0</v>
          </cell>
          <cell r="E162">
            <v>0</v>
          </cell>
          <cell r="F162">
            <v>0</v>
          </cell>
        </row>
        <row r="163">
          <cell r="A163">
            <v>1347305930</v>
          </cell>
          <cell r="B163" t="str">
            <v>התמכרויות מבוגרים</v>
          </cell>
          <cell r="C163">
            <v>-20000</v>
          </cell>
          <cell r="D163">
            <v>-43551</v>
          </cell>
          <cell r="E163">
            <v>0</v>
          </cell>
          <cell r="F163">
            <v>-43551</v>
          </cell>
        </row>
        <row r="164">
          <cell r="A164">
            <v>1347310930</v>
          </cell>
          <cell r="B164" t="str">
            <v>טפול באלכוהוליסטים</v>
          </cell>
          <cell r="C164">
            <v>0</v>
          </cell>
          <cell r="D164">
            <v>-1680</v>
          </cell>
          <cell r="E164">
            <v>0</v>
          </cell>
          <cell r="F164">
            <v>-1680</v>
          </cell>
        </row>
        <row r="165">
          <cell r="A165">
            <v>1347330930</v>
          </cell>
          <cell r="B165" t="str">
            <v>מ.יום לנוער -סמים</v>
          </cell>
          <cell r="C165">
            <v>0</v>
          </cell>
          <cell r="D165">
            <v>-2997</v>
          </cell>
          <cell r="E165">
            <v>0</v>
          </cell>
          <cell r="F165">
            <v>-2997</v>
          </cell>
        </row>
        <row r="166">
          <cell r="A166">
            <v>1347400930</v>
          </cell>
          <cell r="B166" t="str">
            <v>מית"ר</v>
          </cell>
          <cell r="C166">
            <v>-741504</v>
          </cell>
          <cell r="D166">
            <v>-511911</v>
          </cell>
          <cell r="E166">
            <v>0</v>
          </cell>
          <cell r="F166">
            <v>-511911</v>
          </cell>
        </row>
        <row r="167">
          <cell r="A167">
            <v>1347410930</v>
          </cell>
          <cell r="B167" t="str">
            <v>מניעת אלימות במפתנים</v>
          </cell>
          <cell r="C167">
            <v>0</v>
          </cell>
          <cell r="D167">
            <v>-3000</v>
          </cell>
          <cell r="E167">
            <v>0</v>
          </cell>
          <cell r="F167">
            <v>-3000</v>
          </cell>
        </row>
        <row r="168">
          <cell r="A168">
            <v>1348300930</v>
          </cell>
          <cell r="B168" t="str">
            <v>פעולות התנדבות</v>
          </cell>
          <cell r="C168">
            <v>-1000</v>
          </cell>
          <cell r="D168">
            <v>-8404</v>
          </cell>
          <cell r="E168">
            <v>0</v>
          </cell>
          <cell r="F168">
            <v>-8404</v>
          </cell>
        </row>
        <row r="169">
          <cell r="A169">
            <v>1413100210</v>
          </cell>
          <cell r="B169" t="str">
            <v>מים שוטף</v>
          </cell>
          <cell r="C169">
            <v>-5000000</v>
          </cell>
          <cell r="D169">
            <v>-2858831.42</v>
          </cell>
          <cell r="E169">
            <v>0</v>
          </cell>
          <cell r="F169">
            <v>-2858831.42</v>
          </cell>
        </row>
        <row r="170">
          <cell r="A170">
            <v>1413109210</v>
          </cell>
          <cell r="B170" t="str">
            <v>היטל צריכה עודפת</v>
          </cell>
          <cell r="C170">
            <v>0</v>
          </cell>
          <cell r="D170">
            <v>-138.86000000000001</v>
          </cell>
          <cell r="E170">
            <v>0</v>
          </cell>
          <cell r="F170">
            <v>-138.86000000000001</v>
          </cell>
        </row>
        <row r="171">
          <cell r="A171">
            <v>1413110210</v>
          </cell>
          <cell r="B171" t="str">
            <v>מים פיגורים</v>
          </cell>
          <cell r="C171">
            <v>-3000000</v>
          </cell>
          <cell r="D171">
            <v>-2017698.47</v>
          </cell>
          <cell r="E171">
            <v>0</v>
          </cell>
          <cell r="F171">
            <v>-2017698.47</v>
          </cell>
        </row>
        <row r="172">
          <cell r="A172">
            <v>1413111210</v>
          </cell>
          <cell r="B172" t="str">
            <v>יתרות מים 2005</v>
          </cell>
          <cell r="C172">
            <v>0</v>
          </cell>
          <cell r="D172">
            <v>-135441.60000000001</v>
          </cell>
          <cell r="E172">
            <v>0</v>
          </cell>
          <cell r="F172">
            <v>-135441.60000000001</v>
          </cell>
        </row>
        <row r="173">
          <cell r="A173">
            <v>1413112210</v>
          </cell>
          <cell r="B173" t="str">
            <v>יתרות מים 2006</v>
          </cell>
          <cell r="C173">
            <v>0</v>
          </cell>
          <cell r="D173">
            <v>-2823.66</v>
          </cell>
          <cell r="E173">
            <v>0</v>
          </cell>
          <cell r="F173">
            <v>-2823.66</v>
          </cell>
        </row>
        <row r="174">
          <cell r="A174">
            <v>1413113210</v>
          </cell>
          <cell r="B174" t="str">
            <v>יתרות מים 2007</v>
          </cell>
          <cell r="C174">
            <v>0</v>
          </cell>
          <cell r="D174">
            <v>-56742.21</v>
          </cell>
          <cell r="E174">
            <v>0</v>
          </cell>
          <cell r="F174">
            <v>-56742.21</v>
          </cell>
        </row>
        <row r="175">
          <cell r="A175">
            <v>1413200410</v>
          </cell>
          <cell r="B175" t="str">
            <v>הכנסות מים (הסדר 23) עצמיות</v>
          </cell>
          <cell r="C175">
            <v>0</v>
          </cell>
          <cell r="D175">
            <v>-153245.70000000001</v>
          </cell>
          <cell r="E175">
            <v>0</v>
          </cell>
          <cell r="F175">
            <v>-153245.70000000001</v>
          </cell>
        </row>
        <row r="176">
          <cell r="A176">
            <v>1413300810</v>
          </cell>
          <cell r="B176" t="str">
            <v>א.צנרת דליה</v>
          </cell>
          <cell r="C176">
            <v>-340000</v>
          </cell>
          <cell r="D176">
            <v>-249971.13</v>
          </cell>
          <cell r="E176">
            <v>0</v>
          </cell>
          <cell r="F176">
            <v>-249971.13</v>
          </cell>
        </row>
        <row r="177">
          <cell r="A177">
            <v>1472000210</v>
          </cell>
          <cell r="B177" t="str">
            <v>י.אב ביוב</v>
          </cell>
          <cell r="C177">
            <v>0</v>
          </cell>
          <cell r="D177">
            <v>-91219.17</v>
          </cell>
          <cell r="E177">
            <v>0</v>
          </cell>
          <cell r="F177">
            <v>-91219.17</v>
          </cell>
        </row>
        <row r="178">
          <cell r="A178">
            <v>1472000310</v>
          </cell>
          <cell r="B178" t="str">
            <v>היטל ביוב</v>
          </cell>
          <cell r="C178">
            <v>0</v>
          </cell>
          <cell r="D178">
            <v>-12261.18</v>
          </cell>
          <cell r="E178">
            <v>0</v>
          </cell>
          <cell r="F178">
            <v>-12261.18</v>
          </cell>
        </row>
        <row r="179">
          <cell r="A179">
            <v>1472000810</v>
          </cell>
          <cell r="B179" t="str">
            <v>אגרת ביוב</v>
          </cell>
          <cell r="C179">
            <v>-300000</v>
          </cell>
          <cell r="D179">
            <v>-153873.84</v>
          </cell>
          <cell r="E179">
            <v>0</v>
          </cell>
          <cell r="F179">
            <v>-153873.84</v>
          </cell>
        </row>
        <row r="180">
          <cell r="A180">
            <v>1472100310</v>
          </cell>
          <cell r="B180" t="str">
            <v>ביוב  2005</v>
          </cell>
          <cell r="C180">
            <v>0</v>
          </cell>
          <cell r="D180">
            <v>-13979.64</v>
          </cell>
          <cell r="E180">
            <v>0</v>
          </cell>
          <cell r="F180">
            <v>-13979.64</v>
          </cell>
        </row>
        <row r="181">
          <cell r="A181">
            <v>1472200310</v>
          </cell>
          <cell r="B181" t="str">
            <v>ביוב 2007</v>
          </cell>
          <cell r="C181">
            <v>0</v>
          </cell>
          <cell r="D181">
            <v>-1869.37</v>
          </cell>
          <cell r="E181">
            <v>0</v>
          </cell>
          <cell r="F181">
            <v>-1869.37</v>
          </cell>
        </row>
        <row r="182">
          <cell r="A182">
            <v>1472300310</v>
          </cell>
          <cell r="B182" t="str">
            <v>ביוב פיגורים</v>
          </cell>
          <cell r="C182">
            <v>-250000</v>
          </cell>
          <cell r="D182">
            <v>-182120.13</v>
          </cell>
          <cell r="E182">
            <v>0</v>
          </cell>
          <cell r="F182">
            <v>-182120.13</v>
          </cell>
        </row>
        <row r="183">
          <cell r="A183">
            <v>1511000660</v>
          </cell>
          <cell r="B183" t="str">
            <v>ריבית</v>
          </cell>
          <cell r="C183">
            <v>0</v>
          </cell>
          <cell r="D183">
            <v>-40955.410000000003</v>
          </cell>
          <cell r="E183">
            <v>0</v>
          </cell>
          <cell r="F183">
            <v>-40955.410000000003</v>
          </cell>
        </row>
        <row r="184">
          <cell r="A184">
            <v>1511000900</v>
          </cell>
          <cell r="B184" t="str">
            <v>מבוטל - עבר 1511000660</v>
          </cell>
          <cell r="C184">
            <v>0</v>
          </cell>
          <cell r="D184">
            <v>-80.44</v>
          </cell>
          <cell r="E184">
            <v>0</v>
          </cell>
          <cell r="F184">
            <v>-80.44</v>
          </cell>
        </row>
        <row r="185">
          <cell r="A185">
            <v>1513000510</v>
          </cell>
          <cell r="B185" t="str">
            <v>החזר הוצאות משנים קודמות</v>
          </cell>
          <cell r="C185">
            <v>0</v>
          </cell>
          <cell r="D185">
            <v>-30977.22</v>
          </cell>
          <cell r="E185">
            <v>0</v>
          </cell>
          <cell r="F185">
            <v>-30977.22</v>
          </cell>
        </row>
        <row r="186">
          <cell r="A186">
            <v>1513100900</v>
          </cell>
          <cell r="B186" t="str">
            <v>הכנסות שנים קודמות</v>
          </cell>
          <cell r="C186">
            <v>0</v>
          </cell>
          <cell r="D186">
            <v>-143424.88</v>
          </cell>
          <cell r="E186">
            <v>0</v>
          </cell>
          <cell r="F186">
            <v>-143424.88</v>
          </cell>
        </row>
        <row r="187">
          <cell r="A187">
            <v>1599100590</v>
          </cell>
          <cell r="B187" t="str">
            <v>הכנסות מהסכמי פשרה</v>
          </cell>
          <cell r="C187">
            <v>-4000000</v>
          </cell>
          <cell r="D187">
            <v>-1637652.08</v>
          </cell>
          <cell r="E187">
            <v>0</v>
          </cell>
          <cell r="F187">
            <v>-1637652.08</v>
          </cell>
        </row>
        <row r="188">
          <cell r="A188">
            <v>1599100910</v>
          </cell>
          <cell r="B188" t="str">
            <v>מענק כסוי גרעון</v>
          </cell>
          <cell r="C188">
            <v>-2000000</v>
          </cell>
          <cell r="D188">
            <v>-6218000</v>
          </cell>
          <cell r="E188">
            <v>0</v>
          </cell>
          <cell r="F188">
            <v>-6218000</v>
          </cell>
        </row>
        <row r="189">
          <cell r="A189">
            <v>1599100980</v>
          </cell>
          <cell r="B189" t="str">
            <v>הכנסהמותנת ביקורת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</row>
        <row r="190">
          <cell r="A190">
            <v>1611000450</v>
          </cell>
          <cell r="B190" t="str">
            <v>ריהוט וציוד הנהלה</v>
          </cell>
          <cell r="C190">
            <v>8000</v>
          </cell>
          <cell r="D190">
            <v>9099.99</v>
          </cell>
          <cell r="E190">
            <v>3834</v>
          </cell>
          <cell r="F190">
            <v>12933.99</v>
          </cell>
        </row>
        <row r="191">
          <cell r="A191">
            <v>1611000470</v>
          </cell>
          <cell r="B191" t="str">
            <v>ציוד משרדי הנהלה</v>
          </cell>
          <cell r="C191">
            <v>5000</v>
          </cell>
          <cell r="D191">
            <v>5545.83</v>
          </cell>
          <cell r="E191">
            <v>0</v>
          </cell>
          <cell r="F191">
            <v>5545.83</v>
          </cell>
        </row>
        <row r="192">
          <cell r="A192">
            <v>1611000480</v>
          </cell>
          <cell r="B192" t="str">
            <v>עתון</v>
          </cell>
          <cell r="C192">
            <v>4000</v>
          </cell>
          <cell r="D192">
            <v>9404.89</v>
          </cell>
          <cell r="E192">
            <v>0</v>
          </cell>
          <cell r="F192">
            <v>9404.89</v>
          </cell>
        </row>
        <row r="193">
          <cell r="A193">
            <v>1611000514</v>
          </cell>
          <cell r="B193" t="str">
            <v>מתנות הנהלה</v>
          </cell>
          <cell r="C193">
            <v>9600</v>
          </cell>
          <cell r="D193">
            <v>7859.6</v>
          </cell>
          <cell r="E193">
            <v>0</v>
          </cell>
          <cell r="F193">
            <v>7859.6</v>
          </cell>
        </row>
        <row r="194">
          <cell r="A194">
            <v>1611000530</v>
          </cell>
          <cell r="B194" t="str">
            <v>רכב מנהלי - דלק</v>
          </cell>
          <cell r="C194">
            <v>24000</v>
          </cell>
          <cell r="D194">
            <v>28141.279999999999</v>
          </cell>
          <cell r="E194">
            <v>0</v>
          </cell>
          <cell r="F194">
            <v>28141.279999999999</v>
          </cell>
        </row>
        <row r="195">
          <cell r="A195">
            <v>1611000535</v>
          </cell>
          <cell r="B195" t="str">
            <v>שכירות רכב הנהלה</v>
          </cell>
          <cell r="C195">
            <v>52000</v>
          </cell>
          <cell r="D195">
            <v>34349.339999999997</v>
          </cell>
          <cell r="E195">
            <v>0</v>
          </cell>
          <cell r="F195">
            <v>34349.339999999997</v>
          </cell>
        </row>
        <row r="196">
          <cell r="A196">
            <v>1611000550</v>
          </cell>
          <cell r="B196" t="str">
            <v>פרסום</v>
          </cell>
          <cell r="C196">
            <v>10000</v>
          </cell>
          <cell r="D196">
            <v>600</v>
          </cell>
          <cell r="E196">
            <v>9400</v>
          </cell>
          <cell r="F196">
            <v>10000</v>
          </cell>
        </row>
        <row r="197">
          <cell r="A197">
            <v>1611000735</v>
          </cell>
          <cell r="B197" t="str">
            <v>שכירות רכב-הנהלה</v>
          </cell>
          <cell r="C197">
            <v>0</v>
          </cell>
          <cell r="D197">
            <v>53</v>
          </cell>
          <cell r="E197">
            <v>0</v>
          </cell>
          <cell r="F197">
            <v>53</v>
          </cell>
        </row>
        <row r="198">
          <cell r="A198">
            <v>1611000780</v>
          </cell>
          <cell r="B198" t="str">
            <v>שונות</v>
          </cell>
          <cell r="C198">
            <v>7000</v>
          </cell>
          <cell r="D198">
            <v>5973</v>
          </cell>
          <cell r="E198">
            <v>1027</v>
          </cell>
          <cell r="F198">
            <v>7000</v>
          </cell>
        </row>
        <row r="199">
          <cell r="A199">
            <v>1611100110</v>
          </cell>
          <cell r="B199" t="str">
            <v>שכר ראש העיר</v>
          </cell>
          <cell r="C199">
            <v>636000</v>
          </cell>
          <cell r="D199">
            <v>757091.16</v>
          </cell>
          <cell r="E199">
            <v>0</v>
          </cell>
          <cell r="F199">
            <v>757091.16</v>
          </cell>
        </row>
        <row r="200">
          <cell r="A200">
            <v>1611100510</v>
          </cell>
          <cell r="B200" t="str">
            <v>אשל וכיבוד</v>
          </cell>
          <cell r="C200">
            <v>5100</v>
          </cell>
          <cell r="D200">
            <v>3450</v>
          </cell>
          <cell r="E200">
            <v>900</v>
          </cell>
          <cell r="F200">
            <v>4350</v>
          </cell>
        </row>
        <row r="201">
          <cell r="A201">
            <v>1611100523</v>
          </cell>
          <cell r="B201" t="str">
            <v>דמי חבר</v>
          </cell>
          <cell r="C201">
            <v>3000</v>
          </cell>
          <cell r="D201">
            <v>0</v>
          </cell>
          <cell r="E201">
            <v>0</v>
          </cell>
          <cell r="F201">
            <v>0</v>
          </cell>
        </row>
        <row r="202">
          <cell r="A202">
            <v>1611100541</v>
          </cell>
          <cell r="B202" t="str">
            <v>יו"ר עיריה-סלקום</v>
          </cell>
          <cell r="C202">
            <v>0</v>
          </cell>
          <cell r="D202">
            <v>287.73</v>
          </cell>
          <cell r="E202">
            <v>0</v>
          </cell>
          <cell r="F202">
            <v>287.73</v>
          </cell>
        </row>
        <row r="203">
          <cell r="A203">
            <v>1611110110</v>
          </cell>
          <cell r="B203" t="str">
            <v>שכר סגן יו"ר</v>
          </cell>
          <cell r="C203">
            <v>0</v>
          </cell>
          <cell r="D203">
            <v>0</v>
          </cell>
          <cell r="E203">
            <v>0</v>
          </cell>
          <cell r="F203">
            <v>0</v>
          </cell>
        </row>
        <row r="204">
          <cell r="A204">
            <v>1611200110</v>
          </cell>
          <cell r="B204" t="str">
            <v>שכר עובדי לשכה</v>
          </cell>
          <cell r="C204">
            <v>344055</v>
          </cell>
          <cell r="D204">
            <v>40368.79</v>
          </cell>
          <cell r="E204">
            <v>0</v>
          </cell>
          <cell r="F204">
            <v>40368.79</v>
          </cell>
        </row>
        <row r="205">
          <cell r="A205">
            <v>1611200541</v>
          </cell>
          <cell r="B205" t="str">
            <v>מועצת הרשות-סלקום</v>
          </cell>
          <cell r="C205">
            <v>0</v>
          </cell>
          <cell r="D205">
            <v>1302.28</v>
          </cell>
          <cell r="E205">
            <v>0</v>
          </cell>
          <cell r="F205">
            <v>1302.28</v>
          </cell>
        </row>
        <row r="206">
          <cell r="A206">
            <v>1612000110</v>
          </cell>
          <cell r="B206" t="str">
            <v>שכר מבקר</v>
          </cell>
          <cell r="C206">
            <v>414395</v>
          </cell>
          <cell r="D206">
            <v>587182.97</v>
          </cell>
          <cell r="E206">
            <v>0</v>
          </cell>
          <cell r="F206">
            <v>587182.97</v>
          </cell>
        </row>
        <row r="207">
          <cell r="A207">
            <v>1612000470</v>
          </cell>
          <cell r="B207" t="str">
            <v>ציוד משרדי-מבקר</v>
          </cell>
          <cell r="C207">
            <v>2400</v>
          </cell>
          <cell r="D207">
            <v>0</v>
          </cell>
          <cell r="E207">
            <v>1740.5</v>
          </cell>
          <cell r="F207">
            <v>1740.5</v>
          </cell>
        </row>
        <row r="208">
          <cell r="A208">
            <v>1612000780</v>
          </cell>
          <cell r="B208" t="str">
            <v>הוצאות שונות-מבקר</v>
          </cell>
          <cell r="C208">
            <v>3000</v>
          </cell>
          <cell r="D208">
            <v>2939.41</v>
          </cell>
          <cell r="E208">
            <v>850</v>
          </cell>
          <cell r="F208">
            <v>3789.41</v>
          </cell>
        </row>
        <row r="209">
          <cell r="A209">
            <v>1613000110</v>
          </cell>
          <cell r="B209" t="str">
            <v>שכר מזכירות</v>
          </cell>
          <cell r="C209">
            <v>1321000</v>
          </cell>
          <cell r="D209">
            <v>1417709.96</v>
          </cell>
          <cell r="E209">
            <v>0</v>
          </cell>
          <cell r="F209">
            <v>1417709.96</v>
          </cell>
        </row>
        <row r="210">
          <cell r="A210">
            <v>1613000420</v>
          </cell>
          <cell r="B210" t="str">
            <v>תחזוקת מבנים</v>
          </cell>
          <cell r="C210">
            <v>15000</v>
          </cell>
          <cell r="D210">
            <v>4480</v>
          </cell>
          <cell r="E210">
            <v>0</v>
          </cell>
          <cell r="F210">
            <v>4480</v>
          </cell>
        </row>
        <row r="211">
          <cell r="A211">
            <v>1613000430</v>
          </cell>
          <cell r="B211" t="str">
            <v>מים</v>
          </cell>
          <cell r="C211">
            <v>100000</v>
          </cell>
          <cell r="D211">
            <v>60599.4</v>
          </cell>
          <cell r="E211">
            <v>0</v>
          </cell>
          <cell r="F211">
            <v>60599.4</v>
          </cell>
        </row>
        <row r="212">
          <cell r="A212">
            <v>1613000431</v>
          </cell>
          <cell r="B212" t="str">
            <v>חשמל בניין ראשי</v>
          </cell>
          <cell r="C212">
            <v>32000</v>
          </cell>
          <cell r="D212">
            <v>17623.96</v>
          </cell>
          <cell r="E212">
            <v>0</v>
          </cell>
          <cell r="F212">
            <v>17623.96</v>
          </cell>
        </row>
        <row r="213">
          <cell r="A213">
            <v>1613000450</v>
          </cell>
          <cell r="B213" t="str">
            <v>ריהוט ואחזקתו</v>
          </cell>
          <cell r="C213">
            <v>10000</v>
          </cell>
          <cell r="D213">
            <v>9743.7199999999993</v>
          </cell>
          <cell r="E213">
            <v>900</v>
          </cell>
          <cell r="F213">
            <v>10643.72</v>
          </cell>
        </row>
        <row r="214">
          <cell r="A214">
            <v>1613000470</v>
          </cell>
          <cell r="B214" t="str">
            <v>ציוד משרדי</v>
          </cell>
          <cell r="C214">
            <v>30000</v>
          </cell>
          <cell r="D214">
            <v>27395.01</v>
          </cell>
          <cell r="E214">
            <v>245.82</v>
          </cell>
          <cell r="F214">
            <v>27640.83</v>
          </cell>
        </row>
        <row r="215">
          <cell r="A215">
            <v>1613000475</v>
          </cell>
          <cell r="B215" t="str">
            <v>השכרת מכונות צילום</v>
          </cell>
          <cell r="C215">
            <v>40000</v>
          </cell>
          <cell r="D215">
            <v>46221.32</v>
          </cell>
          <cell r="E215">
            <v>0</v>
          </cell>
          <cell r="F215">
            <v>46221.32</v>
          </cell>
        </row>
        <row r="216">
          <cell r="A216">
            <v>1613000510</v>
          </cell>
          <cell r="B216" t="str">
            <v>אשל וכיבודים</v>
          </cell>
          <cell r="C216">
            <v>3500</v>
          </cell>
          <cell r="D216">
            <v>3050</v>
          </cell>
          <cell r="E216">
            <v>0</v>
          </cell>
          <cell r="F216">
            <v>3050</v>
          </cell>
        </row>
        <row r="217">
          <cell r="A217">
            <v>1613000521</v>
          </cell>
          <cell r="B217" t="str">
            <v>השתלמויות ותוכניות ארגוניות</v>
          </cell>
          <cell r="C217">
            <v>20000</v>
          </cell>
          <cell r="D217">
            <v>6000</v>
          </cell>
          <cell r="E217">
            <v>12661.4</v>
          </cell>
          <cell r="F217">
            <v>18661.400000000001</v>
          </cell>
        </row>
        <row r="218">
          <cell r="A218">
            <v>1613000523</v>
          </cell>
          <cell r="B218" t="str">
            <v>דמי חבר וכנסים</v>
          </cell>
          <cell r="C218">
            <v>10000</v>
          </cell>
          <cell r="D218">
            <v>1250</v>
          </cell>
          <cell r="E218">
            <v>2081.52</v>
          </cell>
          <cell r="F218">
            <v>3331.52</v>
          </cell>
        </row>
        <row r="219">
          <cell r="A219">
            <v>1613000525</v>
          </cell>
          <cell r="B219" t="str">
            <v>עמותת לקידום חברתי</v>
          </cell>
          <cell r="C219">
            <v>92000</v>
          </cell>
          <cell r="D219">
            <v>82327.86</v>
          </cell>
          <cell r="E219">
            <v>0</v>
          </cell>
          <cell r="F219">
            <v>82327.86</v>
          </cell>
        </row>
        <row r="220">
          <cell r="A220">
            <v>1613000540</v>
          </cell>
          <cell r="B220" t="str">
            <v>הוצאות תקשורת</v>
          </cell>
          <cell r="C220">
            <v>90000</v>
          </cell>
          <cell r="D220">
            <v>92867.55</v>
          </cell>
          <cell r="E220">
            <v>1478.15</v>
          </cell>
          <cell r="F220">
            <v>94345.7</v>
          </cell>
        </row>
        <row r="221">
          <cell r="A221">
            <v>1613000541</v>
          </cell>
          <cell r="B221" t="str">
            <v>סלקום</v>
          </cell>
          <cell r="C221">
            <v>6000</v>
          </cell>
          <cell r="D221">
            <v>0</v>
          </cell>
          <cell r="E221">
            <v>0</v>
          </cell>
          <cell r="F221">
            <v>0</v>
          </cell>
        </row>
        <row r="222">
          <cell r="A222">
            <v>1613000542</v>
          </cell>
          <cell r="B222" t="str">
            <v>שירותי מחשבים</v>
          </cell>
          <cell r="C222">
            <v>77500</v>
          </cell>
          <cell r="D222">
            <v>8584</v>
          </cell>
          <cell r="E222">
            <v>22373.759999999998</v>
          </cell>
          <cell r="F222">
            <v>30957.759999999998</v>
          </cell>
        </row>
        <row r="223">
          <cell r="A223">
            <v>1613000543</v>
          </cell>
          <cell r="B223" t="str">
            <v>הוצאות דואר וביול</v>
          </cell>
          <cell r="C223">
            <v>110000</v>
          </cell>
          <cell r="D223">
            <v>79982.94</v>
          </cell>
          <cell r="E223">
            <v>3350.8</v>
          </cell>
          <cell r="F223">
            <v>83333.740000000005</v>
          </cell>
        </row>
        <row r="224">
          <cell r="A224">
            <v>1613000544</v>
          </cell>
          <cell r="B224" t="str">
            <v>אינטרנט ושעוני נוכחות</v>
          </cell>
          <cell r="C224">
            <v>27000</v>
          </cell>
          <cell r="D224">
            <v>16053.9</v>
          </cell>
          <cell r="E224">
            <v>12955</v>
          </cell>
          <cell r="F224">
            <v>29008.9</v>
          </cell>
        </row>
        <row r="225">
          <cell r="A225">
            <v>1613000550</v>
          </cell>
          <cell r="B225" t="str">
            <v>פרסום מכרזים</v>
          </cell>
          <cell r="C225">
            <v>20000</v>
          </cell>
          <cell r="D225">
            <v>19432.349999999999</v>
          </cell>
          <cell r="E225">
            <v>2852</v>
          </cell>
          <cell r="F225">
            <v>22284.35</v>
          </cell>
        </row>
        <row r="226">
          <cell r="A226">
            <v>1613000560</v>
          </cell>
          <cell r="B226" t="str">
            <v>משרדיות</v>
          </cell>
          <cell r="C226">
            <v>1400</v>
          </cell>
          <cell r="D226">
            <v>0</v>
          </cell>
          <cell r="E226">
            <v>1085.5999999999999</v>
          </cell>
          <cell r="F226">
            <v>1085.5999999999999</v>
          </cell>
        </row>
        <row r="227">
          <cell r="A227">
            <v>1613000570</v>
          </cell>
          <cell r="B227" t="str">
            <v>מיכון אוטומציה</v>
          </cell>
          <cell r="C227">
            <v>300000</v>
          </cell>
          <cell r="D227">
            <v>194822.38</v>
          </cell>
          <cell r="E227">
            <v>1486.8</v>
          </cell>
          <cell r="F227">
            <v>196309.18</v>
          </cell>
        </row>
        <row r="228">
          <cell r="A228">
            <v>1613000720</v>
          </cell>
          <cell r="B228" t="str">
            <v>חומרים</v>
          </cell>
          <cell r="C228">
            <v>8000</v>
          </cell>
          <cell r="D228">
            <v>7774.2</v>
          </cell>
          <cell r="E228">
            <v>651</v>
          </cell>
          <cell r="F228">
            <v>8425.2000000000007</v>
          </cell>
        </row>
        <row r="229">
          <cell r="A229">
            <v>1613000760</v>
          </cell>
          <cell r="B229" t="str">
            <v>השתתפות בתקציב ועד עובדים</v>
          </cell>
          <cell r="C229">
            <v>0</v>
          </cell>
          <cell r="D229">
            <v>0</v>
          </cell>
          <cell r="E229">
            <v>0</v>
          </cell>
          <cell r="F229">
            <v>0</v>
          </cell>
        </row>
        <row r="230">
          <cell r="A230">
            <v>1613000770</v>
          </cell>
          <cell r="B230" t="str">
            <v>טקסים ואירועים</v>
          </cell>
          <cell r="C230">
            <v>20000</v>
          </cell>
          <cell r="D230">
            <v>10779.14</v>
          </cell>
          <cell r="E230">
            <v>9125</v>
          </cell>
          <cell r="F230">
            <v>19904.14</v>
          </cell>
        </row>
        <row r="231">
          <cell r="A231">
            <v>1613001523</v>
          </cell>
          <cell r="B231" t="str">
            <v>דמי חבר -קידום מקצועי וחברתי</v>
          </cell>
          <cell r="C231">
            <v>0</v>
          </cell>
          <cell r="D231">
            <v>12013.5</v>
          </cell>
          <cell r="E231">
            <v>0</v>
          </cell>
          <cell r="F231">
            <v>12013.5</v>
          </cell>
        </row>
        <row r="232">
          <cell r="A232">
            <v>1613001541</v>
          </cell>
          <cell r="B232" t="str">
            <v>סלקום - עובדים</v>
          </cell>
          <cell r="C232">
            <v>0</v>
          </cell>
          <cell r="D232">
            <v>26886.880000000001</v>
          </cell>
          <cell r="E232">
            <v>0</v>
          </cell>
          <cell r="F232">
            <v>26886.880000000001</v>
          </cell>
        </row>
        <row r="233">
          <cell r="A233">
            <v>1613002523</v>
          </cell>
          <cell r="B233" t="str">
            <v>דמי חבר-קרן רווחת עובדי הרשות</v>
          </cell>
          <cell r="C233">
            <v>0</v>
          </cell>
          <cell r="D233">
            <v>9628</v>
          </cell>
          <cell r="E233">
            <v>0</v>
          </cell>
          <cell r="F233">
            <v>9628</v>
          </cell>
        </row>
        <row r="234">
          <cell r="A234">
            <v>1614000410</v>
          </cell>
          <cell r="B234" t="str">
            <v>שכירות שירותים ציבוריים</v>
          </cell>
          <cell r="C234">
            <v>18000</v>
          </cell>
          <cell r="D234">
            <v>0</v>
          </cell>
          <cell r="E234">
            <v>0</v>
          </cell>
          <cell r="F234">
            <v>0</v>
          </cell>
        </row>
        <row r="235">
          <cell r="A235">
            <v>1614000435</v>
          </cell>
          <cell r="B235" t="str">
            <v>צריכת מים שירותים ציבוריים</v>
          </cell>
          <cell r="C235">
            <v>7800</v>
          </cell>
          <cell r="D235">
            <v>7450.3</v>
          </cell>
          <cell r="E235">
            <v>0</v>
          </cell>
          <cell r="F235">
            <v>7450.3</v>
          </cell>
        </row>
        <row r="236">
          <cell r="A236">
            <v>1614000720</v>
          </cell>
          <cell r="B236" t="str">
            <v>חומרי לשירותים ציבוריים</v>
          </cell>
          <cell r="C236">
            <v>3000</v>
          </cell>
          <cell r="D236">
            <v>0</v>
          </cell>
          <cell r="E236">
            <v>500</v>
          </cell>
          <cell r="F236">
            <v>500</v>
          </cell>
        </row>
        <row r="237">
          <cell r="A237">
            <v>1617000581</v>
          </cell>
          <cell r="B237" t="str">
            <v>הוצאות משפטיות-אגרות</v>
          </cell>
          <cell r="C237">
            <v>20000</v>
          </cell>
          <cell r="D237">
            <v>6584</v>
          </cell>
          <cell r="E237">
            <v>0</v>
          </cell>
          <cell r="F237">
            <v>6584</v>
          </cell>
        </row>
        <row r="238">
          <cell r="A238">
            <v>1617000750</v>
          </cell>
          <cell r="B238" t="str">
            <v>משפטיות</v>
          </cell>
          <cell r="C238">
            <v>350000</v>
          </cell>
          <cell r="D238">
            <v>406787.59</v>
          </cell>
          <cell r="E238">
            <v>0</v>
          </cell>
          <cell r="F238">
            <v>406787.59</v>
          </cell>
        </row>
        <row r="239">
          <cell r="A239">
            <v>1617000751</v>
          </cell>
          <cell r="B239" t="str">
            <v>הוצאות משפטיות</v>
          </cell>
          <cell r="C239">
            <v>0</v>
          </cell>
          <cell r="D239">
            <v>38923</v>
          </cell>
          <cell r="E239">
            <v>0</v>
          </cell>
          <cell r="F239">
            <v>38923</v>
          </cell>
        </row>
        <row r="240">
          <cell r="A240">
            <v>1617100750</v>
          </cell>
          <cell r="B240" t="str">
            <v>משפטיות כ"א</v>
          </cell>
          <cell r="C240">
            <v>0</v>
          </cell>
          <cell r="D240">
            <v>5100</v>
          </cell>
          <cell r="E240">
            <v>0</v>
          </cell>
          <cell r="F240">
            <v>5100</v>
          </cell>
        </row>
        <row r="241">
          <cell r="A241">
            <v>1619000780</v>
          </cell>
          <cell r="B241" t="str">
            <v>בחירות-שכר ופרסומים</v>
          </cell>
          <cell r="C241">
            <v>0</v>
          </cell>
          <cell r="D241">
            <v>0</v>
          </cell>
          <cell r="E241">
            <v>0</v>
          </cell>
          <cell r="F241">
            <v>0</v>
          </cell>
        </row>
        <row r="242">
          <cell r="A242">
            <v>1621000110</v>
          </cell>
          <cell r="B242" t="str">
            <v>שכר גזברות</v>
          </cell>
          <cell r="C242">
            <v>1164000</v>
          </cell>
          <cell r="D242">
            <v>1277525.5900000001</v>
          </cell>
          <cell r="E242">
            <v>0</v>
          </cell>
          <cell r="F242">
            <v>1277525.5900000001</v>
          </cell>
        </row>
        <row r="243">
          <cell r="A243">
            <v>1621000450</v>
          </cell>
          <cell r="B243" t="str">
            <v>גזברות ריהוט ואחזקתו</v>
          </cell>
          <cell r="C243">
            <v>3000</v>
          </cell>
          <cell r="D243">
            <v>0</v>
          </cell>
          <cell r="E243">
            <v>280</v>
          </cell>
          <cell r="F243">
            <v>280</v>
          </cell>
        </row>
        <row r="244">
          <cell r="A244">
            <v>1621000470</v>
          </cell>
          <cell r="B244" t="str">
            <v>גזברות-ציוד משרדי</v>
          </cell>
          <cell r="C244">
            <v>3000</v>
          </cell>
          <cell r="D244">
            <v>477.2</v>
          </cell>
          <cell r="E244">
            <v>2348.65</v>
          </cell>
          <cell r="F244">
            <v>2825.85</v>
          </cell>
        </row>
        <row r="245">
          <cell r="A245">
            <v>1621000510</v>
          </cell>
          <cell r="B245" t="str">
            <v>כיבודים</v>
          </cell>
          <cell r="C245">
            <v>3000</v>
          </cell>
          <cell r="D245">
            <v>2719.96</v>
          </cell>
          <cell r="E245">
            <v>300</v>
          </cell>
          <cell r="F245">
            <v>3019.96</v>
          </cell>
        </row>
        <row r="246">
          <cell r="A246">
            <v>1621000521</v>
          </cell>
          <cell r="B246" t="str">
            <v>השתלמויות</v>
          </cell>
          <cell r="C246">
            <v>10000</v>
          </cell>
          <cell r="D246">
            <v>15463.5</v>
          </cell>
          <cell r="E246">
            <v>0</v>
          </cell>
          <cell r="F246">
            <v>15463.5</v>
          </cell>
        </row>
        <row r="247">
          <cell r="A247">
            <v>1621000523</v>
          </cell>
          <cell r="B247" t="str">
            <v>דמי חבר</v>
          </cell>
          <cell r="C247">
            <v>5000</v>
          </cell>
          <cell r="D247">
            <v>3000</v>
          </cell>
          <cell r="E247">
            <v>0</v>
          </cell>
          <cell r="F247">
            <v>3000</v>
          </cell>
        </row>
        <row r="248">
          <cell r="A248">
            <v>1621000750</v>
          </cell>
          <cell r="B248" t="str">
            <v>קבלניות</v>
          </cell>
          <cell r="C248">
            <v>260000</v>
          </cell>
          <cell r="D248">
            <v>108981</v>
          </cell>
          <cell r="E248">
            <v>52392</v>
          </cell>
          <cell r="F248">
            <v>161373</v>
          </cell>
        </row>
        <row r="249">
          <cell r="A249">
            <v>1623000110</v>
          </cell>
          <cell r="B249" t="str">
            <v>שכר גבייה</v>
          </cell>
          <cell r="C249">
            <v>629000</v>
          </cell>
          <cell r="D249">
            <v>563343.25</v>
          </cell>
          <cell r="E249">
            <v>0</v>
          </cell>
          <cell r="F249">
            <v>563343.25</v>
          </cell>
        </row>
        <row r="250">
          <cell r="A250">
            <v>1623000410</v>
          </cell>
          <cell r="B250" t="str">
            <v>גביה שכר דירה</v>
          </cell>
          <cell r="C250">
            <v>66000</v>
          </cell>
          <cell r="D250">
            <v>66000</v>
          </cell>
          <cell r="E250">
            <v>0</v>
          </cell>
          <cell r="F250">
            <v>66000</v>
          </cell>
        </row>
        <row r="251">
          <cell r="A251">
            <v>1623000430</v>
          </cell>
          <cell r="B251" t="str">
            <v>גביה חשמל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</row>
        <row r="252">
          <cell r="A252">
            <v>1623000470</v>
          </cell>
          <cell r="B252" t="str">
            <v>גביה-ציוד משרדי</v>
          </cell>
          <cell r="C252">
            <v>5000</v>
          </cell>
          <cell r="D252">
            <v>6134.06</v>
          </cell>
          <cell r="E252">
            <v>4071</v>
          </cell>
          <cell r="F252">
            <v>10205.06</v>
          </cell>
        </row>
        <row r="253">
          <cell r="A253">
            <v>1623000540</v>
          </cell>
          <cell r="B253" t="str">
            <v>גביה תקשורת</v>
          </cell>
          <cell r="C253">
            <v>5000</v>
          </cell>
          <cell r="D253">
            <v>6684.69</v>
          </cell>
          <cell r="E253">
            <v>0</v>
          </cell>
          <cell r="F253">
            <v>6684.69</v>
          </cell>
        </row>
        <row r="254">
          <cell r="A254">
            <v>1623000720</v>
          </cell>
          <cell r="B254" t="str">
            <v>חומרים - גבייה</v>
          </cell>
          <cell r="C254">
            <v>4000</v>
          </cell>
          <cell r="D254">
            <v>0</v>
          </cell>
          <cell r="E254">
            <v>3421.19</v>
          </cell>
          <cell r="F254">
            <v>3421.19</v>
          </cell>
        </row>
        <row r="255">
          <cell r="A255">
            <v>1623000750</v>
          </cell>
          <cell r="B255" t="str">
            <v>גביה קבלניות</v>
          </cell>
          <cell r="C255">
            <v>500000</v>
          </cell>
          <cell r="D255">
            <v>445964.95</v>
          </cell>
          <cell r="E255">
            <v>9682.3700000000008</v>
          </cell>
          <cell r="F255">
            <v>455647.32</v>
          </cell>
        </row>
        <row r="256">
          <cell r="A256">
            <v>1623000780</v>
          </cell>
          <cell r="B256" t="str">
            <v>גביה הוצ' שונות</v>
          </cell>
          <cell r="C256">
            <v>0</v>
          </cell>
          <cell r="D256">
            <v>195.45</v>
          </cell>
          <cell r="E256">
            <v>0</v>
          </cell>
          <cell r="F256">
            <v>195.45</v>
          </cell>
        </row>
        <row r="257">
          <cell r="A257">
            <v>1631000610</v>
          </cell>
          <cell r="B257" t="str">
            <v>עמלות</v>
          </cell>
          <cell r="C257">
            <v>350000</v>
          </cell>
          <cell r="D257">
            <v>377061.77</v>
          </cell>
          <cell r="E257">
            <v>0</v>
          </cell>
          <cell r="F257">
            <v>377061.77</v>
          </cell>
        </row>
        <row r="258">
          <cell r="A258">
            <v>1631000611</v>
          </cell>
          <cell r="B258" t="str">
            <v>מע"מ עמלות בנק דואר</v>
          </cell>
          <cell r="C258">
            <v>0</v>
          </cell>
          <cell r="D258">
            <v>271.16000000000003</v>
          </cell>
          <cell r="E258">
            <v>0</v>
          </cell>
          <cell r="F258">
            <v>271.16000000000003</v>
          </cell>
        </row>
        <row r="259">
          <cell r="A259">
            <v>1631000650</v>
          </cell>
          <cell r="B259" t="str">
            <v>רבית הו"צ מימון-ספקים</v>
          </cell>
          <cell r="C259">
            <v>2340000</v>
          </cell>
          <cell r="D259">
            <v>3694367.1</v>
          </cell>
          <cell r="E259">
            <v>0</v>
          </cell>
          <cell r="F259">
            <v>3694367.1</v>
          </cell>
        </row>
        <row r="260">
          <cell r="A260">
            <v>1631100610</v>
          </cell>
          <cell r="B260" t="str">
            <v>עמלות עיקולים</v>
          </cell>
          <cell r="C260">
            <v>40000</v>
          </cell>
          <cell r="D260">
            <v>19911.259999999998</v>
          </cell>
          <cell r="E260">
            <v>0</v>
          </cell>
          <cell r="F260">
            <v>19911.259999999998</v>
          </cell>
        </row>
        <row r="261">
          <cell r="A261">
            <v>1632000610</v>
          </cell>
          <cell r="B261" t="str">
            <v>ריבית חובה עו"ש</v>
          </cell>
          <cell r="C261">
            <v>30000</v>
          </cell>
          <cell r="D261">
            <v>95912.639999999999</v>
          </cell>
          <cell r="E261">
            <v>0</v>
          </cell>
          <cell r="F261">
            <v>95912.639999999999</v>
          </cell>
        </row>
        <row r="262">
          <cell r="A262">
            <v>1632000620</v>
          </cell>
          <cell r="B262" t="str">
            <v>רבית משיכת יתר-בנקים</v>
          </cell>
          <cell r="C262">
            <v>120000</v>
          </cell>
          <cell r="D262">
            <v>128272.87</v>
          </cell>
          <cell r="E262">
            <v>0</v>
          </cell>
          <cell r="F262">
            <v>128272.87</v>
          </cell>
        </row>
        <row r="263">
          <cell r="A263">
            <v>1649100691</v>
          </cell>
          <cell r="B263" t="str">
            <v>מלוות קרן</v>
          </cell>
          <cell r="C263">
            <v>1502000</v>
          </cell>
          <cell r="D263">
            <v>1598296.53</v>
          </cell>
          <cell r="E263">
            <v>0</v>
          </cell>
          <cell r="F263">
            <v>1598296.53</v>
          </cell>
        </row>
        <row r="264">
          <cell r="A264">
            <v>1649100692</v>
          </cell>
          <cell r="B264" t="str">
            <v>מלוות ריבית</v>
          </cell>
          <cell r="C264">
            <v>630000</v>
          </cell>
          <cell r="D264">
            <v>689339.75</v>
          </cell>
          <cell r="E264">
            <v>0</v>
          </cell>
          <cell r="F264">
            <v>689339.75</v>
          </cell>
        </row>
        <row r="265">
          <cell r="A265">
            <v>1649100693</v>
          </cell>
          <cell r="B265" t="str">
            <v>מלוות הצמדה</v>
          </cell>
          <cell r="C265">
            <v>195000</v>
          </cell>
          <cell r="D265">
            <v>177837.98</v>
          </cell>
          <cell r="E265">
            <v>0</v>
          </cell>
          <cell r="F265">
            <v>177837.98</v>
          </cell>
        </row>
        <row r="266">
          <cell r="A266">
            <v>1711000735</v>
          </cell>
          <cell r="B266" t="str">
            <v>תברואה-שכירות רכב</v>
          </cell>
          <cell r="C266">
            <v>65000</v>
          </cell>
          <cell r="D266">
            <v>58331.96</v>
          </cell>
          <cell r="E266">
            <v>0</v>
          </cell>
          <cell r="F266">
            <v>58331.96</v>
          </cell>
        </row>
        <row r="267">
          <cell r="A267">
            <v>1711100110</v>
          </cell>
          <cell r="B267" t="str">
            <v>שכר תברואה</v>
          </cell>
          <cell r="C267">
            <v>210000</v>
          </cell>
          <cell r="D267">
            <v>403122</v>
          </cell>
          <cell r="E267">
            <v>0</v>
          </cell>
          <cell r="F267">
            <v>403122</v>
          </cell>
        </row>
        <row r="268">
          <cell r="A268">
            <v>1712200730</v>
          </cell>
          <cell r="B268" t="str">
            <v>אחזקה ודלק</v>
          </cell>
          <cell r="C268">
            <v>36000</v>
          </cell>
          <cell r="D268">
            <v>24504.39</v>
          </cell>
          <cell r="E268">
            <v>0</v>
          </cell>
          <cell r="F268">
            <v>24504.39</v>
          </cell>
        </row>
        <row r="269">
          <cell r="A269">
            <v>1712200750</v>
          </cell>
          <cell r="B269" t="str">
            <v>ניקוי רחובות</v>
          </cell>
          <cell r="C269">
            <v>49413</v>
          </cell>
          <cell r="D269">
            <v>44809.21</v>
          </cell>
          <cell r="E269">
            <v>0</v>
          </cell>
          <cell r="F269">
            <v>44809.21</v>
          </cell>
        </row>
        <row r="270">
          <cell r="A270">
            <v>1712300720</v>
          </cell>
          <cell r="B270" t="str">
            <v>חומרים</v>
          </cell>
          <cell r="C270">
            <v>0</v>
          </cell>
          <cell r="D270">
            <v>0</v>
          </cell>
          <cell r="E270">
            <v>0</v>
          </cell>
          <cell r="F270">
            <v>0</v>
          </cell>
        </row>
        <row r="271">
          <cell r="A271">
            <v>1712300750</v>
          </cell>
          <cell r="B271" t="str">
            <v>קבלניות אשפה</v>
          </cell>
          <cell r="C271">
            <v>4760000</v>
          </cell>
          <cell r="D271">
            <v>4413456.21</v>
          </cell>
          <cell r="E271">
            <v>184150.8</v>
          </cell>
          <cell r="F271">
            <v>4597607.01</v>
          </cell>
        </row>
        <row r="272">
          <cell r="A272">
            <v>1712300930</v>
          </cell>
          <cell r="B272" t="str">
            <v>כלי אצירה</v>
          </cell>
          <cell r="C272">
            <v>50000</v>
          </cell>
          <cell r="D272">
            <v>0</v>
          </cell>
          <cell r="E272">
            <v>32190.400000000001</v>
          </cell>
          <cell r="F272">
            <v>32190.400000000001</v>
          </cell>
        </row>
        <row r="273">
          <cell r="A273">
            <v>1713000410</v>
          </cell>
          <cell r="B273" t="str">
            <v>דמי חכירה- קרקע תחנת מעבר</v>
          </cell>
          <cell r="C273">
            <v>60500</v>
          </cell>
          <cell r="D273">
            <v>64900</v>
          </cell>
          <cell r="E273">
            <v>0</v>
          </cell>
          <cell r="F273">
            <v>64900</v>
          </cell>
        </row>
        <row r="274">
          <cell r="A274">
            <v>1713300750</v>
          </cell>
          <cell r="B274" t="str">
            <v>רישוי עסקים</v>
          </cell>
          <cell r="C274">
            <v>0</v>
          </cell>
          <cell r="D274">
            <v>0</v>
          </cell>
          <cell r="E274">
            <v>0</v>
          </cell>
          <cell r="F274">
            <v>0</v>
          </cell>
        </row>
        <row r="275">
          <cell r="A275">
            <v>1714300720</v>
          </cell>
          <cell r="B275" t="str">
            <v>מלחמה בכלבת</v>
          </cell>
          <cell r="C275">
            <v>5000</v>
          </cell>
          <cell r="D275">
            <v>6728</v>
          </cell>
          <cell r="E275">
            <v>0</v>
          </cell>
          <cell r="F275">
            <v>6728</v>
          </cell>
        </row>
        <row r="276">
          <cell r="A276">
            <v>1714300721</v>
          </cell>
          <cell r="B276" t="str">
            <v>קבלניות וטרינר</v>
          </cell>
          <cell r="C276">
            <v>100000</v>
          </cell>
          <cell r="D276">
            <v>54604.4</v>
          </cell>
          <cell r="E276">
            <v>35650.58</v>
          </cell>
          <cell r="F276">
            <v>90254.98</v>
          </cell>
        </row>
        <row r="277">
          <cell r="A277">
            <v>1715300750</v>
          </cell>
          <cell r="B277" t="str">
            <v>קבלניות הדברה</v>
          </cell>
          <cell r="C277">
            <v>50000</v>
          </cell>
          <cell r="D277">
            <v>28894</v>
          </cell>
          <cell r="E277">
            <v>15340</v>
          </cell>
          <cell r="F277">
            <v>44234</v>
          </cell>
        </row>
        <row r="278">
          <cell r="A278">
            <v>1720000410</v>
          </cell>
          <cell r="B278" t="str">
            <v>שכירות מרכז צעירים</v>
          </cell>
          <cell r="C278">
            <v>36000</v>
          </cell>
          <cell r="D278">
            <v>44500</v>
          </cell>
          <cell r="E278">
            <v>0</v>
          </cell>
          <cell r="F278">
            <v>44500</v>
          </cell>
        </row>
        <row r="279">
          <cell r="A279">
            <v>1720000431</v>
          </cell>
          <cell r="B279" t="str">
            <v>חשמל ומים מרכז צעירים</v>
          </cell>
          <cell r="C279">
            <v>5000</v>
          </cell>
          <cell r="D279">
            <v>238.39</v>
          </cell>
          <cell r="E279">
            <v>0</v>
          </cell>
          <cell r="F279">
            <v>238.39</v>
          </cell>
        </row>
        <row r="280">
          <cell r="A280">
            <v>1721000110</v>
          </cell>
          <cell r="B280" t="str">
            <v>שכר שמירה וביטחון</v>
          </cell>
          <cell r="C280">
            <v>220000</v>
          </cell>
          <cell r="D280">
            <v>232178.78</v>
          </cell>
          <cell r="E280">
            <v>0</v>
          </cell>
          <cell r="F280">
            <v>232178.78</v>
          </cell>
        </row>
        <row r="281">
          <cell r="A281">
            <v>1721000470</v>
          </cell>
          <cell r="B281" t="str">
            <v>ציוד משרדי</v>
          </cell>
          <cell r="C281">
            <v>1000</v>
          </cell>
          <cell r="D281">
            <v>0</v>
          </cell>
          <cell r="E281">
            <v>0</v>
          </cell>
          <cell r="F281">
            <v>0</v>
          </cell>
        </row>
        <row r="282">
          <cell r="A282">
            <v>1721000540</v>
          </cell>
          <cell r="B282" t="str">
            <v>משמר אזרחי-תקשורת</v>
          </cell>
          <cell r="C282">
            <v>4000</v>
          </cell>
          <cell r="D282">
            <v>9273.57</v>
          </cell>
          <cell r="E282">
            <v>0</v>
          </cell>
          <cell r="F282">
            <v>9273.57</v>
          </cell>
        </row>
        <row r="283">
          <cell r="A283">
            <v>1721000541</v>
          </cell>
          <cell r="B283" t="str">
            <v>מח' שמירה ובטחון-סלקום</v>
          </cell>
          <cell r="C283">
            <v>11000</v>
          </cell>
          <cell r="D283">
            <v>0</v>
          </cell>
          <cell r="E283">
            <v>0</v>
          </cell>
          <cell r="F283">
            <v>0</v>
          </cell>
        </row>
        <row r="284">
          <cell r="A284">
            <v>1721000730</v>
          </cell>
          <cell r="B284" t="str">
            <v>תחזוקת קטנוע</v>
          </cell>
          <cell r="C284">
            <v>8000</v>
          </cell>
          <cell r="D284">
            <v>0</v>
          </cell>
          <cell r="E284">
            <v>0</v>
          </cell>
          <cell r="F284">
            <v>0</v>
          </cell>
        </row>
        <row r="285">
          <cell r="A285">
            <v>1721000731</v>
          </cell>
          <cell r="B285" t="str">
            <v>דלק רכב - קב"ט</v>
          </cell>
          <cell r="C285">
            <v>14400</v>
          </cell>
          <cell r="D285">
            <v>14219.44</v>
          </cell>
          <cell r="E285">
            <v>0</v>
          </cell>
          <cell r="F285">
            <v>14219.44</v>
          </cell>
        </row>
        <row r="286">
          <cell r="A286">
            <v>1721000735</v>
          </cell>
          <cell r="B286" t="str">
            <v>שכירות רכב קב"ט</v>
          </cell>
          <cell r="C286">
            <v>30000</v>
          </cell>
          <cell r="D286">
            <v>26840</v>
          </cell>
          <cell r="E286">
            <v>0</v>
          </cell>
          <cell r="F286">
            <v>26840</v>
          </cell>
        </row>
        <row r="287">
          <cell r="A287">
            <v>1721000750</v>
          </cell>
          <cell r="B287" t="str">
            <v>שמירה עמדה דרומית</v>
          </cell>
          <cell r="C287">
            <v>0</v>
          </cell>
          <cell r="D287">
            <v>1087.52</v>
          </cell>
          <cell r="E287">
            <v>0</v>
          </cell>
          <cell r="F287">
            <v>1087.52</v>
          </cell>
        </row>
        <row r="288">
          <cell r="A288">
            <v>1721000780</v>
          </cell>
          <cell r="B288" t="str">
            <v>חומרים</v>
          </cell>
          <cell r="C288">
            <v>1000</v>
          </cell>
          <cell r="D288">
            <v>0</v>
          </cell>
          <cell r="E288">
            <v>250</v>
          </cell>
          <cell r="F288">
            <v>250</v>
          </cell>
        </row>
        <row r="289">
          <cell r="A289">
            <v>1723000523</v>
          </cell>
          <cell r="B289" t="str">
            <v>דמי חבר קב"ט</v>
          </cell>
          <cell r="C289">
            <v>0</v>
          </cell>
          <cell r="D289">
            <v>495</v>
          </cell>
          <cell r="E289">
            <v>0</v>
          </cell>
          <cell r="F289">
            <v>495</v>
          </cell>
        </row>
        <row r="290">
          <cell r="A290">
            <v>1723000541</v>
          </cell>
          <cell r="B290" t="str">
            <v>מירס -הג"א</v>
          </cell>
          <cell r="C290">
            <v>0</v>
          </cell>
          <cell r="D290">
            <v>10384.48</v>
          </cell>
          <cell r="E290">
            <v>0</v>
          </cell>
          <cell r="F290">
            <v>10384.48</v>
          </cell>
        </row>
        <row r="291">
          <cell r="A291">
            <v>1723000735</v>
          </cell>
          <cell r="B291" t="str">
            <v>שכירות רכב קב"ט</v>
          </cell>
          <cell r="C291">
            <v>0</v>
          </cell>
          <cell r="D291">
            <v>2542</v>
          </cell>
          <cell r="E291">
            <v>0</v>
          </cell>
          <cell r="F291">
            <v>2542</v>
          </cell>
        </row>
        <row r="292">
          <cell r="A292">
            <v>1723000830</v>
          </cell>
          <cell r="B292" t="str">
            <v>הג"א שעת חירום</v>
          </cell>
          <cell r="C292">
            <v>56969</v>
          </cell>
          <cell r="D292">
            <v>28875.56</v>
          </cell>
          <cell r="E292">
            <v>25189.3</v>
          </cell>
          <cell r="F292">
            <v>54064.86</v>
          </cell>
        </row>
        <row r="293">
          <cell r="A293">
            <v>1723100830</v>
          </cell>
          <cell r="B293" t="str">
            <v>הג"א כלל ארצי</v>
          </cell>
          <cell r="C293">
            <v>95936</v>
          </cell>
          <cell r="D293">
            <v>0</v>
          </cell>
          <cell r="E293">
            <v>0</v>
          </cell>
          <cell r="F293">
            <v>0</v>
          </cell>
        </row>
        <row r="294">
          <cell r="A294">
            <v>1724000830</v>
          </cell>
          <cell r="B294" t="str">
            <v>כיבוי אש השתתפויות</v>
          </cell>
          <cell r="C294">
            <v>297319</v>
          </cell>
          <cell r="D294">
            <v>320444</v>
          </cell>
          <cell r="E294">
            <v>0</v>
          </cell>
          <cell r="F294">
            <v>320444</v>
          </cell>
        </row>
        <row r="295">
          <cell r="A295">
            <v>1726200810</v>
          </cell>
          <cell r="B295" t="str">
            <v>הוצאות בטחון שונות</v>
          </cell>
          <cell r="C295">
            <v>4000</v>
          </cell>
          <cell r="D295">
            <v>0</v>
          </cell>
          <cell r="E295">
            <v>0</v>
          </cell>
          <cell r="F295">
            <v>0</v>
          </cell>
        </row>
        <row r="296">
          <cell r="A296">
            <v>1731000110</v>
          </cell>
          <cell r="B296" t="str">
            <v>שכר הנדסה</v>
          </cell>
          <cell r="C296">
            <v>1052000</v>
          </cell>
          <cell r="D296">
            <v>861088.29</v>
          </cell>
          <cell r="E296">
            <v>0</v>
          </cell>
          <cell r="F296">
            <v>861088.29</v>
          </cell>
        </row>
        <row r="297">
          <cell r="A297">
            <v>1731000410</v>
          </cell>
          <cell r="B297" t="str">
            <v>שכ"ד מחלקת הנדסה</v>
          </cell>
          <cell r="C297">
            <v>26400</v>
          </cell>
          <cell r="D297">
            <v>16800</v>
          </cell>
          <cell r="E297">
            <v>0</v>
          </cell>
          <cell r="F297">
            <v>16800</v>
          </cell>
        </row>
        <row r="298">
          <cell r="A298">
            <v>1731000541</v>
          </cell>
          <cell r="B298" t="str">
            <v>הנדסה - השתלמיות ומשרדיות</v>
          </cell>
          <cell r="C298">
            <v>11000</v>
          </cell>
          <cell r="D298">
            <v>13855.64</v>
          </cell>
          <cell r="E298">
            <v>0</v>
          </cell>
          <cell r="F298">
            <v>13855.64</v>
          </cell>
        </row>
        <row r="299">
          <cell r="A299">
            <v>1731000750</v>
          </cell>
          <cell r="B299" t="str">
            <v>קבלניות-תכנון פרוייקטים</v>
          </cell>
          <cell r="C299">
            <v>26000</v>
          </cell>
          <cell r="D299">
            <v>9466.42</v>
          </cell>
          <cell r="E299">
            <v>795</v>
          </cell>
          <cell r="F299">
            <v>10261.42</v>
          </cell>
        </row>
        <row r="300">
          <cell r="A300">
            <v>1733100830</v>
          </cell>
          <cell r="B300" t="str">
            <v>רכס הכרמל -פעולות כלליות</v>
          </cell>
          <cell r="C300">
            <v>2879000</v>
          </cell>
          <cell r="D300">
            <v>1684334</v>
          </cell>
          <cell r="E300">
            <v>0</v>
          </cell>
          <cell r="F300">
            <v>1684334</v>
          </cell>
        </row>
        <row r="301">
          <cell r="A301">
            <v>1742000780</v>
          </cell>
          <cell r="B301" t="str">
            <v>הוצאות בלתי צפויות</v>
          </cell>
          <cell r="C301">
            <v>104987</v>
          </cell>
          <cell r="D301">
            <v>81833</v>
          </cell>
          <cell r="E301">
            <v>14160</v>
          </cell>
          <cell r="F301">
            <v>95993</v>
          </cell>
        </row>
        <row r="302">
          <cell r="A302">
            <v>1742200110</v>
          </cell>
          <cell r="B302" t="str">
            <v>שכר מח' אחזקת נכסים</v>
          </cell>
          <cell r="C302">
            <v>480500</v>
          </cell>
          <cell r="D302">
            <v>516796.44</v>
          </cell>
          <cell r="E302">
            <v>0</v>
          </cell>
          <cell r="F302">
            <v>516796.44</v>
          </cell>
        </row>
        <row r="303">
          <cell r="A303">
            <v>1742200720</v>
          </cell>
          <cell r="B303" t="str">
            <v>כבישים חמרים</v>
          </cell>
          <cell r="C303">
            <v>10000</v>
          </cell>
          <cell r="D303">
            <v>10000</v>
          </cell>
          <cell r="E303">
            <v>0</v>
          </cell>
          <cell r="F303">
            <v>10000</v>
          </cell>
        </row>
        <row r="304">
          <cell r="A304">
            <v>1742200750</v>
          </cell>
          <cell r="B304" t="str">
            <v>כבישים קבלניות</v>
          </cell>
          <cell r="C304">
            <v>262575</v>
          </cell>
          <cell r="D304">
            <v>87843.49</v>
          </cell>
          <cell r="E304">
            <v>170309.41</v>
          </cell>
          <cell r="F304">
            <v>258152.9</v>
          </cell>
        </row>
        <row r="305">
          <cell r="A305">
            <v>1742200780</v>
          </cell>
          <cell r="B305" t="str">
            <v>כבישים שונות</v>
          </cell>
          <cell r="C305">
            <v>800</v>
          </cell>
          <cell r="D305">
            <v>800</v>
          </cell>
          <cell r="E305">
            <v>0</v>
          </cell>
          <cell r="F305">
            <v>800</v>
          </cell>
        </row>
        <row r="306">
          <cell r="A306">
            <v>1743000432</v>
          </cell>
          <cell r="B306" t="str">
            <v>מים לגנים</v>
          </cell>
          <cell r="C306">
            <v>115000</v>
          </cell>
          <cell r="D306">
            <v>87597.9</v>
          </cell>
          <cell r="E306">
            <v>0</v>
          </cell>
          <cell r="F306">
            <v>87597.9</v>
          </cell>
        </row>
        <row r="307">
          <cell r="A307">
            <v>1743000770</v>
          </cell>
          <cell r="B307" t="str">
            <v>תאורת רחובות</v>
          </cell>
          <cell r="C307">
            <v>650000</v>
          </cell>
          <cell r="D307">
            <v>994811.11</v>
          </cell>
          <cell r="E307">
            <v>0</v>
          </cell>
          <cell r="F307">
            <v>994811.11</v>
          </cell>
        </row>
        <row r="308">
          <cell r="A308">
            <v>1743100750</v>
          </cell>
          <cell r="B308" t="str">
            <v>קבלניות ואחזקת חשמל</v>
          </cell>
          <cell r="C308">
            <v>120000</v>
          </cell>
          <cell r="D308">
            <v>75556.399999999994</v>
          </cell>
          <cell r="E308">
            <v>2832</v>
          </cell>
          <cell r="F308">
            <v>78388.399999999994</v>
          </cell>
        </row>
        <row r="309">
          <cell r="A309">
            <v>1744000720</v>
          </cell>
          <cell r="B309" t="str">
            <v>בטיחות בדרכים</v>
          </cell>
          <cell r="C309">
            <v>0</v>
          </cell>
          <cell r="D309">
            <v>0</v>
          </cell>
          <cell r="E309">
            <v>0</v>
          </cell>
          <cell r="F309">
            <v>0</v>
          </cell>
        </row>
        <row r="310">
          <cell r="A310">
            <v>1745000810</v>
          </cell>
          <cell r="B310" t="str">
            <v>רשות ניקוז-השתתפות</v>
          </cell>
          <cell r="C310">
            <v>124000</v>
          </cell>
          <cell r="D310">
            <v>124000</v>
          </cell>
          <cell r="E310">
            <v>0</v>
          </cell>
          <cell r="F310">
            <v>124000</v>
          </cell>
        </row>
        <row r="311">
          <cell r="A311">
            <v>1746000750</v>
          </cell>
          <cell r="B311" t="str">
            <v>קבלניות - שדרה ראשית ושצ"פ</v>
          </cell>
          <cell r="C311">
            <v>16000</v>
          </cell>
          <cell r="D311">
            <v>12489</v>
          </cell>
          <cell r="E311">
            <v>1098</v>
          </cell>
          <cell r="F311">
            <v>13587</v>
          </cell>
        </row>
        <row r="312">
          <cell r="A312">
            <v>1748000430</v>
          </cell>
          <cell r="B312" t="str">
            <v>בתי קברות חשמל ומים</v>
          </cell>
          <cell r="C312">
            <v>0</v>
          </cell>
          <cell r="D312">
            <v>335.14</v>
          </cell>
          <cell r="E312">
            <v>0</v>
          </cell>
          <cell r="F312">
            <v>335.14</v>
          </cell>
        </row>
        <row r="313">
          <cell r="A313">
            <v>1748000432</v>
          </cell>
          <cell r="B313" t="str">
            <v>בתי קברות מים</v>
          </cell>
          <cell r="C313">
            <v>8600</v>
          </cell>
          <cell r="D313">
            <v>9443.9</v>
          </cell>
          <cell r="E313">
            <v>0</v>
          </cell>
          <cell r="F313">
            <v>9443.9</v>
          </cell>
        </row>
        <row r="314">
          <cell r="A314">
            <v>1748000720</v>
          </cell>
          <cell r="B314" t="str">
            <v>בית קברות חומרים</v>
          </cell>
          <cell r="C314">
            <v>2000</v>
          </cell>
          <cell r="D314">
            <v>0</v>
          </cell>
          <cell r="E314">
            <v>0</v>
          </cell>
          <cell r="F314">
            <v>0</v>
          </cell>
        </row>
        <row r="315">
          <cell r="A315">
            <v>1767000440</v>
          </cell>
          <cell r="B315" t="str">
            <v>ביטוחים</v>
          </cell>
          <cell r="C315">
            <v>670000</v>
          </cell>
          <cell r="D315">
            <v>916210</v>
          </cell>
          <cell r="E315">
            <v>2950</v>
          </cell>
          <cell r="F315">
            <v>919160</v>
          </cell>
        </row>
        <row r="316">
          <cell r="A316">
            <v>1769000110</v>
          </cell>
          <cell r="B316" t="str">
            <v>רכז הכוונת חיילים משוחררים</v>
          </cell>
          <cell r="C316">
            <v>45000</v>
          </cell>
          <cell r="D316">
            <v>3159.83</v>
          </cell>
          <cell r="E316">
            <v>0</v>
          </cell>
          <cell r="F316">
            <v>3159.83</v>
          </cell>
        </row>
        <row r="317">
          <cell r="A317">
            <v>1781000110</v>
          </cell>
          <cell r="B317" t="str">
            <v>פקחי רישוי-שכר</v>
          </cell>
          <cell r="C317">
            <v>0</v>
          </cell>
          <cell r="D317">
            <v>24437.8</v>
          </cell>
          <cell r="E317">
            <v>0</v>
          </cell>
          <cell r="F317">
            <v>24437.8</v>
          </cell>
        </row>
        <row r="318">
          <cell r="A318">
            <v>1811000410</v>
          </cell>
          <cell r="B318" t="str">
            <v>חינוך שכ"ד</v>
          </cell>
          <cell r="C318">
            <v>0</v>
          </cell>
          <cell r="D318">
            <v>0</v>
          </cell>
          <cell r="E318">
            <v>0</v>
          </cell>
          <cell r="F318">
            <v>0</v>
          </cell>
        </row>
        <row r="319">
          <cell r="A319">
            <v>1811000430</v>
          </cell>
          <cell r="B319" t="str">
            <v>חינוך-שכירות החזר חשמל-מים</v>
          </cell>
          <cell r="C319">
            <v>0</v>
          </cell>
          <cell r="D319">
            <v>0</v>
          </cell>
          <cell r="E319">
            <v>0</v>
          </cell>
          <cell r="F319">
            <v>0</v>
          </cell>
        </row>
        <row r="320">
          <cell r="A320">
            <v>1811000470</v>
          </cell>
          <cell r="B320" t="str">
            <v>חינוך-ציוד משרדי</v>
          </cell>
          <cell r="C320">
            <v>3000</v>
          </cell>
          <cell r="D320">
            <v>2250.2800000000002</v>
          </cell>
          <cell r="E320">
            <v>365</v>
          </cell>
          <cell r="F320">
            <v>2615.2800000000002</v>
          </cell>
        </row>
        <row r="321">
          <cell r="A321">
            <v>1811000510</v>
          </cell>
          <cell r="B321" t="str">
            <v>כיבוד מחלקת חינוך</v>
          </cell>
          <cell r="C321">
            <v>6000</v>
          </cell>
          <cell r="D321">
            <v>2350</v>
          </cell>
          <cell r="E321">
            <v>150</v>
          </cell>
          <cell r="F321">
            <v>2500</v>
          </cell>
        </row>
        <row r="322">
          <cell r="A322">
            <v>1811000523</v>
          </cell>
          <cell r="B322" t="str">
            <v>דמי חבר</v>
          </cell>
          <cell r="C322">
            <v>2000</v>
          </cell>
          <cell r="D322">
            <v>11000</v>
          </cell>
          <cell r="E322">
            <v>0</v>
          </cell>
          <cell r="F322">
            <v>11000</v>
          </cell>
        </row>
        <row r="323">
          <cell r="A323">
            <v>1811000540</v>
          </cell>
          <cell r="B323" t="str">
            <v>חינוך-תקשורת</v>
          </cell>
          <cell r="C323">
            <v>7200</v>
          </cell>
          <cell r="D323">
            <v>15075.26</v>
          </cell>
          <cell r="E323">
            <v>0</v>
          </cell>
          <cell r="F323">
            <v>15075.26</v>
          </cell>
        </row>
        <row r="324">
          <cell r="A324">
            <v>1811000750</v>
          </cell>
          <cell r="B324" t="str">
            <v>הטמעת ניהול עצמי</v>
          </cell>
          <cell r="C324">
            <v>0</v>
          </cell>
          <cell r="D324">
            <v>11800</v>
          </cell>
          <cell r="E324">
            <v>0</v>
          </cell>
          <cell r="F324">
            <v>11800</v>
          </cell>
        </row>
        <row r="325">
          <cell r="A325">
            <v>1811100110</v>
          </cell>
          <cell r="B325" t="str">
            <v>שכר חינוך</v>
          </cell>
          <cell r="C325">
            <v>873000</v>
          </cell>
          <cell r="D325">
            <v>1015606.61</v>
          </cell>
          <cell r="E325">
            <v>0</v>
          </cell>
          <cell r="F325">
            <v>1015606.61</v>
          </cell>
        </row>
        <row r="326">
          <cell r="A326">
            <v>1812200110</v>
          </cell>
          <cell r="B326" t="str">
            <v>שכר גני ילדים עוזרות</v>
          </cell>
          <cell r="C326">
            <v>2457000</v>
          </cell>
          <cell r="D326">
            <v>2635554.29</v>
          </cell>
          <cell r="E326">
            <v>0</v>
          </cell>
          <cell r="F326">
            <v>2635554.29</v>
          </cell>
        </row>
        <row r="327">
          <cell r="A327">
            <v>1812200431</v>
          </cell>
          <cell r="B327" t="str">
            <v>חשמל גני ילדים</v>
          </cell>
          <cell r="C327">
            <v>70000</v>
          </cell>
          <cell r="D327">
            <v>52190.59</v>
          </cell>
          <cell r="E327">
            <v>0</v>
          </cell>
          <cell r="F327">
            <v>52190.59</v>
          </cell>
        </row>
        <row r="328">
          <cell r="A328">
            <v>1812200432</v>
          </cell>
          <cell r="B328" t="str">
            <v>מים גני ילדים</v>
          </cell>
          <cell r="C328">
            <v>60000</v>
          </cell>
          <cell r="D328">
            <v>64063.1</v>
          </cell>
          <cell r="E328">
            <v>0</v>
          </cell>
          <cell r="F328">
            <v>64063.1</v>
          </cell>
        </row>
        <row r="329">
          <cell r="A329">
            <v>1812200720</v>
          </cell>
          <cell r="B329" t="str">
            <v>גנ"י חומרים</v>
          </cell>
          <cell r="C329">
            <v>20000</v>
          </cell>
          <cell r="D329">
            <v>13173</v>
          </cell>
          <cell r="E329">
            <v>1460.3</v>
          </cell>
          <cell r="F329">
            <v>14633.3</v>
          </cell>
        </row>
        <row r="330">
          <cell r="A330">
            <v>1812200750</v>
          </cell>
          <cell r="B330" t="str">
            <v>גני ילדים-קבלניות</v>
          </cell>
          <cell r="C330">
            <v>20000</v>
          </cell>
          <cell r="D330">
            <v>12380.4</v>
          </cell>
          <cell r="E330">
            <v>3609.56</v>
          </cell>
          <cell r="F330">
            <v>15989.96</v>
          </cell>
        </row>
        <row r="331">
          <cell r="A331">
            <v>1812300110</v>
          </cell>
          <cell r="B331" t="str">
            <v>שכר עוזרות ט.חובה</v>
          </cell>
          <cell r="C331">
            <v>107500</v>
          </cell>
          <cell r="D331">
            <v>13497.47</v>
          </cell>
          <cell r="E331">
            <v>0</v>
          </cell>
          <cell r="F331">
            <v>13497.47</v>
          </cell>
        </row>
        <row r="332">
          <cell r="A332">
            <v>1812300410</v>
          </cell>
          <cell r="B332" t="str">
            <v>גנ"י טרום חובה שכ"ד</v>
          </cell>
          <cell r="C332">
            <v>312000</v>
          </cell>
          <cell r="D332">
            <v>308800</v>
          </cell>
          <cell r="E332">
            <v>0</v>
          </cell>
          <cell r="F332">
            <v>308800</v>
          </cell>
        </row>
        <row r="333">
          <cell r="A333">
            <v>1812300430</v>
          </cell>
          <cell r="B333" t="str">
            <v>מבוטל - גני ילדים חשמל ומים</v>
          </cell>
          <cell r="C333">
            <v>0</v>
          </cell>
          <cell r="D333">
            <v>10166.540000000001</v>
          </cell>
          <cell r="E333">
            <v>0</v>
          </cell>
          <cell r="F333">
            <v>10166.540000000001</v>
          </cell>
        </row>
        <row r="334">
          <cell r="A334">
            <v>1812300470</v>
          </cell>
          <cell r="B334" t="str">
            <v>ציוד משרדי</v>
          </cell>
          <cell r="C334">
            <v>3000</v>
          </cell>
          <cell r="D334">
            <v>0</v>
          </cell>
          <cell r="E334">
            <v>0</v>
          </cell>
          <cell r="F334">
            <v>0</v>
          </cell>
        </row>
        <row r="335">
          <cell r="A335">
            <v>1812300540</v>
          </cell>
          <cell r="B335" t="str">
            <v>גני ילדים ט.חובה-תקשורת</v>
          </cell>
          <cell r="C335">
            <v>15000</v>
          </cell>
          <cell r="D335">
            <v>24125.86</v>
          </cell>
          <cell r="E335">
            <v>0</v>
          </cell>
          <cell r="F335">
            <v>24125.86</v>
          </cell>
        </row>
        <row r="336">
          <cell r="A336">
            <v>1812300720</v>
          </cell>
          <cell r="B336" t="str">
            <v>גנ"י טרום חומרים</v>
          </cell>
          <cell r="C336">
            <v>6000</v>
          </cell>
          <cell r="D336">
            <v>2120</v>
          </cell>
          <cell r="E336">
            <v>3197.2</v>
          </cell>
          <cell r="F336">
            <v>5317.2</v>
          </cell>
        </row>
        <row r="337">
          <cell r="A337">
            <v>1812300750</v>
          </cell>
          <cell r="B337" t="str">
            <v>גנ"י טרום-עב' קבלניות</v>
          </cell>
          <cell r="C337">
            <v>5000</v>
          </cell>
          <cell r="D337">
            <v>3411.8</v>
          </cell>
          <cell r="E337">
            <v>0</v>
          </cell>
          <cell r="F337">
            <v>3411.8</v>
          </cell>
        </row>
        <row r="338">
          <cell r="A338">
            <v>1812300760</v>
          </cell>
          <cell r="B338" t="str">
            <v>קיזוז הזנת גני ילדים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</row>
        <row r="339">
          <cell r="A339">
            <v>1812300820</v>
          </cell>
          <cell r="B339" t="str">
            <v>השתתפות בתקציב הגנים</v>
          </cell>
          <cell r="C339">
            <v>210000</v>
          </cell>
          <cell r="D339">
            <v>162000</v>
          </cell>
          <cell r="E339">
            <v>0</v>
          </cell>
          <cell r="F339">
            <v>162000</v>
          </cell>
        </row>
        <row r="340">
          <cell r="A340">
            <v>1812300930</v>
          </cell>
          <cell r="B340" t="str">
            <v>ציוד יסודי</v>
          </cell>
          <cell r="C340">
            <v>51000</v>
          </cell>
          <cell r="D340">
            <v>26829.599999999999</v>
          </cell>
          <cell r="E340">
            <v>22457</v>
          </cell>
          <cell r="F340">
            <v>49286.6</v>
          </cell>
        </row>
        <row r="341">
          <cell r="A341">
            <v>1812310414</v>
          </cell>
          <cell r="B341" t="str">
            <v>ג.ע.מדינה</v>
          </cell>
          <cell r="C341">
            <v>2342000</v>
          </cell>
          <cell r="D341">
            <v>2154239.81</v>
          </cell>
          <cell r="E341">
            <v>0</v>
          </cell>
          <cell r="F341">
            <v>2154239.81</v>
          </cell>
        </row>
        <row r="342">
          <cell r="A342">
            <v>1812500110</v>
          </cell>
          <cell r="B342" t="str">
            <v>שכר גני יוח"א-צהרונים</v>
          </cell>
          <cell r="C342">
            <v>310000</v>
          </cell>
          <cell r="D342">
            <v>406979.83</v>
          </cell>
          <cell r="E342">
            <v>0</v>
          </cell>
          <cell r="F342">
            <v>406979.83</v>
          </cell>
        </row>
        <row r="343">
          <cell r="A343">
            <v>1812500760</v>
          </cell>
          <cell r="B343" t="str">
            <v>פנימיות יום מיל"ת</v>
          </cell>
          <cell r="C343">
            <v>260000</v>
          </cell>
          <cell r="D343">
            <v>0</v>
          </cell>
          <cell r="E343">
            <v>0</v>
          </cell>
          <cell r="F343">
            <v>0</v>
          </cell>
        </row>
        <row r="344">
          <cell r="A344">
            <v>1812501110</v>
          </cell>
          <cell r="B344" t="str">
            <v>שכר פנימיות יום</v>
          </cell>
          <cell r="C344">
            <v>10000</v>
          </cell>
          <cell r="D344">
            <v>0</v>
          </cell>
          <cell r="E344">
            <v>0</v>
          </cell>
          <cell r="F344">
            <v>0</v>
          </cell>
        </row>
        <row r="345">
          <cell r="A345">
            <v>1812502110</v>
          </cell>
          <cell r="B345" t="str">
            <v>מבוטל-שכר צהרונים-חונכות</v>
          </cell>
          <cell r="C345">
            <v>0</v>
          </cell>
          <cell r="D345">
            <v>3875.42</v>
          </cell>
          <cell r="E345">
            <v>0</v>
          </cell>
          <cell r="F345">
            <v>3875.42</v>
          </cell>
        </row>
        <row r="346">
          <cell r="A346">
            <v>1812504110</v>
          </cell>
          <cell r="B346" t="str">
            <v>שכר חונכות</v>
          </cell>
          <cell r="C346">
            <v>0</v>
          </cell>
          <cell r="D346">
            <v>59124.9</v>
          </cell>
          <cell r="E346">
            <v>0</v>
          </cell>
          <cell r="F346">
            <v>59124.9</v>
          </cell>
        </row>
        <row r="347">
          <cell r="A347">
            <v>1812800110</v>
          </cell>
          <cell r="B347" t="str">
            <v>משכורת</v>
          </cell>
          <cell r="C347">
            <v>262000</v>
          </cell>
          <cell r="D347">
            <v>321983.03000000003</v>
          </cell>
          <cell r="E347">
            <v>0</v>
          </cell>
          <cell r="F347">
            <v>321983.03000000003</v>
          </cell>
        </row>
        <row r="348">
          <cell r="A348">
            <v>1812801110</v>
          </cell>
          <cell r="B348" t="str">
            <v>ספורט-שכר</v>
          </cell>
          <cell r="C348">
            <v>72000</v>
          </cell>
          <cell r="D348">
            <v>57503.27</v>
          </cell>
          <cell r="E348">
            <v>0</v>
          </cell>
          <cell r="F348">
            <v>57503.27</v>
          </cell>
        </row>
        <row r="349">
          <cell r="A349">
            <v>1813200110</v>
          </cell>
          <cell r="B349" t="str">
            <v>שכר שרתים ביסודי</v>
          </cell>
          <cell r="C349">
            <v>1683000</v>
          </cell>
          <cell r="D349">
            <v>1599895.52</v>
          </cell>
          <cell r="E349">
            <v>0</v>
          </cell>
          <cell r="F349">
            <v>1599895.52</v>
          </cell>
        </row>
        <row r="350">
          <cell r="A350">
            <v>1813200410</v>
          </cell>
          <cell r="B350" t="str">
            <v>בי"ס יסודי אלאישראק</v>
          </cell>
          <cell r="C350">
            <v>10000</v>
          </cell>
          <cell r="D350">
            <v>10000</v>
          </cell>
          <cell r="E350">
            <v>0</v>
          </cell>
          <cell r="F350">
            <v>10000</v>
          </cell>
        </row>
        <row r="351">
          <cell r="A351">
            <v>1813200414</v>
          </cell>
          <cell r="B351" t="str">
            <v>חותם</v>
          </cell>
          <cell r="C351">
            <v>8000</v>
          </cell>
          <cell r="D351">
            <v>7319.48</v>
          </cell>
          <cell r="E351">
            <v>0</v>
          </cell>
          <cell r="F351">
            <v>7319.48</v>
          </cell>
        </row>
        <row r="352">
          <cell r="A352">
            <v>1813200430</v>
          </cell>
          <cell r="B352" t="str">
            <v>מבוטל-חשמל ומים-בתי"ס יסודיים</v>
          </cell>
          <cell r="C352">
            <v>0</v>
          </cell>
          <cell r="D352">
            <v>9741.57</v>
          </cell>
          <cell r="E352">
            <v>0</v>
          </cell>
          <cell r="F352">
            <v>9741.57</v>
          </cell>
        </row>
        <row r="353">
          <cell r="A353">
            <v>1813200760</v>
          </cell>
          <cell r="B353" t="str">
            <v>שירותי מנב"ס</v>
          </cell>
          <cell r="C353">
            <v>4000</v>
          </cell>
          <cell r="D353">
            <v>3991.02</v>
          </cell>
          <cell r="E353">
            <v>0</v>
          </cell>
          <cell r="F353">
            <v>3991.02</v>
          </cell>
        </row>
        <row r="354">
          <cell r="A354">
            <v>1813201750</v>
          </cell>
          <cell r="B354" t="str">
            <v>בתי"ס יסודיים עבודות קבלניות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</row>
        <row r="355">
          <cell r="A355">
            <v>1813206760</v>
          </cell>
          <cell r="B355" t="str">
            <v>הזנת תלמידים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</row>
        <row r="356">
          <cell r="A356">
            <v>1813210110</v>
          </cell>
          <cell r="B356" t="str">
            <v>שכר מזכירים יסודי</v>
          </cell>
          <cell r="C356">
            <v>524800</v>
          </cell>
          <cell r="D356">
            <v>585258.06999999995</v>
          </cell>
          <cell r="E356">
            <v>0</v>
          </cell>
          <cell r="F356">
            <v>585258.06999999995</v>
          </cell>
        </row>
        <row r="357">
          <cell r="A357">
            <v>1813210820</v>
          </cell>
          <cell r="B357" t="str">
            <v>השתתפות בתקציב ב"ס א'</v>
          </cell>
          <cell r="C357">
            <v>185310</v>
          </cell>
          <cell r="D357">
            <v>209907.37</v>
          </cell>
          <cell r="E357">
            <v>0</v>
          </cell>
          <cell r="F357">
            <v>209907.37</v>
          </cell>
        </row>
        <row r="358">
          <cell r="A358">
            <v>1813211110</v>
          </cell>
          <cell r="B358" t="str">
            <v>מבוטל-מחוננים</v>
          </cell>
          <cell r="C358">
            <v>24000</v>
          </cell>
          <cell r="D358">
            <v>30948.68</v>
          </cell>
          <cell r="E358">
            <v>0</v>
          </cell>
          <cell r="F358">
            <v>30948.68</v>
          </cell>
        </row>
        <row r="359">
          <cell r="A359">
            <v>1813211430</v>
          </cell>
          <cell r="B359" t="str">
            <v>חשמל ב"ס א'</v>
          </cell>
          <cell r="C359">
            <v>57000</v>
          </cell>
          <cell r="D359">
            <v>15025.37</v>
          </cell>
          <cell r="E359">
            <v>0</v>
          </cell>
          <cell r="F359">
            <v>15025.37</v>
          </cell>
        </row>
        <row r="360">
          <cell r="A360">
            <v>1813211432</v>
          </cell>
          <cell r="B360" t="str">
            <v>מים ב"ס א'</v>
          </cell>
          <cell r="C360">
            <v>10500</v>
          </cell>
          <cell r="D360">
            <v>11935.9</v>
          </cell>
          <cell r="E360">
            <v>0</v>
          </cell>
          <cell r="F360">
            <v>11935.9</v>
          </cell>
        </row>
        <row r="361">
          <cell r="A361">
            <v>1813220110</v>
          </cell>
          <cell r="B361" t="str">
            <v>שכר נקיון מוסדות חנוך</v>
          </cell>
          <cell r="C361">
            <v>0</v>
          </cell>
          <cell r="D361">
            <v>4840.2</v>
          </cell>
          <cell r="E361">
            <v>0</v>
          </cell>
          <cell r="F361">
            <v>4840.2</v>
          </cell>
        </row>
        <row r="362">
          <cell r="A362">
            <v>1813220820</v>
          </cell>
          <cell r="B362" t="str">
            <v>השתתפות בתקציב ב"ס ב'</v>
          </cell>
          <cell r="C362">
            <v>150378</v>
          </cell>
          <cell r="D362">
            <v>113013</v>
          </cell>
          <cell r="E362">
            <v>0</v>
          </cell>
          <cell r="F362">
            <v>113013</v>
          </cell>
        </row>
        <row r="363">
          <cell r="A363">
            <v>1813222430</v>
          </cell>
          <cell r="B363" t="str">
            <v>חשמל ב"ס ב'</v>
          </cell>
          <cell r="C363">
            <v>48000</v>
          </cell>
          <cell r="D363">
            <v>0</v>
          </cell>
          <cell r="E363">
            <v>0</v>
          </cell>
          <cell r="F363">
            <v>0</v>
          </cell>
        </row>
        <row r="364">
          <cell r="A364">
            <v>1813222432</v>
          </cell>
          <cell r="B364" t="str">
            <v>מים ב"ס ב'</v>
          </cell>
          <cell r="C364">
            <v>8500</v>
          </cell>
          <cell r="D364">
            <v>6346.1</v>
          </cell>
          <cell r="E364">
            <v>0</v>
          </cell>
          <cell r="F364">
            <v>6346.1</v>
          </cell>
        </row>
        <row r="365">
          <cell r="A365">
            <v>1813230414</v>
          </cell>
          <cell r="B365" t="str">
            <v>מבוטל-אגרות תלמידי חוץ</v>
          </cell>
          <cell r="C365">
            <v>0</v>
          </cell>
          <cell r="D365">
            <v>172189</v>
          </cell>
          <cell r="E365">
            <v>0</v>
          </cell>
          <cell r="F365">
            <v>172189</v>
          </cell>
        </row>
        <row r="366">
          <cell r="A366">
            <v>1813230760</v>
          </cell>
          <cell r="B366" t="str">
            <v>אגרת תלמידי חוץ</v>
          </cell>
          <cell r="C366">
            <v>287000</v>
          </cell>
          <cell r="D366">
            <v>53662</v>
          </cell>
          <cell r="E366">
            <v>0</v>
          </cell>
          <cell r="F366">
            <v>53662</v>
          </cell>
        </row>
        <row r="367">
          <cell r="A367">
            <v>1813230820</v>
          </cell>
          <cell r="B367" t="str">
            <v>השתתפות בתקציב ב"ס ג'</v>
          </cell>
          <cell r="C367">
            <v>151230</v>
          </cell>
          <cell r="D367">
            <v>151943</v>
          </cell>
          <cell r="E367">
            <v>0</v>
          </cell>
          <cell r="F367">
            <v>151943</v>
          </cell>
        </row>
        <row r="368">
          <cell r="A368">
            <v>1813233430</v>
          </cell>
          <cell r="B368" t="str">
            <v>חשמל ב"ס ג'+ ב"ס א</v>
          </cell>
          <cell r="C368">
            <v>98000</v>
          </cell>
          <cell r="D368">
            <v>101350.85</v>
          </cell>
          <cell r="E368">
            <v>0</v>
          </cell>
          <cell r="F368">
            <v>101350.85</v>
          </cell>
        </row>
        <row r="369">
          <cell r="A369">
            <v>1813233432</v>
          </cell>
          <cell r="B369" t="str">
            <v>מים ב"ס ג'</v>
          </cell>
          <cell r="C369">
            <v>9000</v>
          </cell>
          <cell r="D369">
            <v>12538.1</v>
          </cell>
          <cell r="E369">
            <v>0</v>
          </cell>
          <cell r="F369">
            <v>12538.1</v>
          </cell>
        </row>
        <row r="370">
          <cell r="A370">
            <v>1813240820</v>
          </cell>
          <cell r="B370" t="str">
            <v>השתתפות בתקציב ב"ס חדשני</v>
          </cell>
          <cell r="C370">
            <v>154212</v>
          </cell>
          <cell r="D370">
            <v>144862.6</v>
          </cell>
          <cell r="E370">
            <v>0</v>
          </cell>
          <cell r="F370">
            <v>144862.6</v>
          </cell>
        </row>
        <row r="371">
          <cell r="A371">
            <v>1813244430</v>
          </cell>
          <cell r="B371" t="str">
            <v>חשמל ב"ס חדשני</v>
          </cell>
          <cell r="C371">
            <v>40000</v>
          </cell>
          <cell r="D371">
            <v>0</v>
          </cell>
          <cell r="E371">
            <v>0</v>
          </cell>
          <cell r="F371">
            <v>0</v>
          </cell>
        </row>
        <row r="372">
          <cell r="A372">
            <v>1813244432</v>
          </cell>
          <cell r="B372" t="str">
            <v>מים ב"ס חדשני</v>
          </cell>
          <cell r="C372">
            <v>9000</v>
          </cell>
          <cell r="D372">
            <v>25870.799999999999</v>
          </cell>
          <cell r="E372">
            <v>0</v>
          </cell>
          <cell r="F372">
            <v>25870.799999999999</v>
          </cell>
        </row>
        <row r="373">
          <cell r="A373">
            <v>1813300540</v>
          </cell>
          <cell r="B373" t="str">
            <v>חינוך מיוחד-תקשורת</v>
          </cell>
          <cell r="C373">
            <v>4500</v>
          </cell>
          <cell r="D373">
            <v>6274.05</v>
          </cell>
          <cell r="E373">
            <v>0</v>
          </cell>
          <cell r="F373">
            <v>6274.05</v>
          </cell>
        </row>
        <row r="374">
          <cell r="A374">
            <v>1813300750</v>
          </cell>
          <cell r="B374" t="str">
            <v>קבלניות שיפוצים</v>
          </cell>
          <cell r="C374">
            <v>169333</v>
          </cell>
          <cell r="D374">
            <v>150995.71</v>
          </cell>
          <cell r="E374">
            <v>17000</v>
          </cell>
          <cell r="F374">
            <v>167995.71</v>
          </cell>
        </row>
        <row r="375">
          <cell r="A375">
            <v>1813310110</v>
          </cell>
          <cell r="B375" t="str">
            <v>שכר סייעות כיתתיות</v>
          </cell>
          <cell r="C375">
            <v>611000</v>
          </cell>
          <cell r="D375">
            <v>584642.24</v>
          </cell>
          <cell r="E375">
            <v>0</v>
          </cell>
          <cell r="F375">
            <v>584642.24</v>
          </cell>
        </row>
        <row r="376">
          <cell r="A376">
            <v>1813320110</v>
          </cell>
          <cell r="B376" t="str">
            <v>שכר סייעות לווי הסעות</v>
          </cell>
          <cell r="C376">
            <v>522000</v>
          </cell>
          <cell r="D376">
            <v>593347.94999999995</v>
          </cell>
          <cell r="E376">
            <v>0</v>
          </cell>
          <cell r="F376">
            <v>593347.94999999995</v>
          </cell>
        </row>
        <row r="377">
          <cell r="A377">
            <v>1813330110</v>
          </cell>
          <cell r="B377" t="str">
            <v>שכר סייעות צמודות</v>
          </cell>
          <cell r="C377">
            <v>695600</v>
          </cell>
          <cell r="D377">
            <v>915456.26</v>
          </cell>
          <cell r="E377">
            <v>0</v>
          </cell>
          <cell r="F377">
            <v>915456.26</v>
          </cell>
        </row>
        <row r="378">
          <cell r="A378">
            <v>1813600780</v>
          </cell>
          <cell r="B378" t="str">
            <v>מבוטל-הוצאות שונות</v>
          </cell>
          <cell r="C378">
            <v>0</v>
          </cell>
          <cell r="D378">
            <v>2485.1</v>
          </cell>
          <cell r="E378">
            <v>0</v>
          </cell>
          <cell r="F378">
            <v>2485.1</v>
          </cell>
        </row>
        <row r="379">
          <cell r="A379">
            <v>1813800750</v>
          </cell>
          <cell r="B379" t="str">
            <v>פרוייקטים חינוכיים</v>
          </cell>
          <cell r="C379">
            <v>25000</v>
          </cell>
          <cell r="D379">
            <v>15580.34</v>
          </cell>
          <cell r="E379">
            <v>4638.34</v>
          </cell>
          <cell r="F379">
            <v>20218.68</v>
          </cell>
        </row>
        <row r="380">
          <cell r="A380">
            <v>1813800930</v>
          </cell>
          <cell r="B380" t="str">
            <v>ציוד יסודי לבת"ס</v>
          </cell>
          <cell r="C380">
            <v>26000</v>
          </cell>
          <cell r="D380">
            <v>19470</v>
          </cell>
          <cell r="E380">
            <v>0</v>
          </cell>
          <cell r="F380">
            <v>19470</v>
          </cell>
        </row>
        <row r="381">
          <cell r="A381">
            <v>1814000430</v>
          </cell>
          <cell r="B381" t="str">
            <v>חשמל ומים</v>
          </cell>
          <cell r="C381">
            <v>0</v>
          </cell>
          <cell r="D381">
            <v>42192.15</v>
          </cell>
          <cell r="E381">
            <v>0</v>
          </cell>
          <cell r="F381">
            <v>42192.15</v>
          </cell>
        </row>
        <row r="382">
          <cell r="A382">
            <v>1814750840</v>
          </cell>
          <cell r="B382" t="str">
            <v>מניפה</v>
          </cell>
          <cell r="C382">
            <v>0</v>
          </cell>
          <cell r="D382">
            <v>0</v>
          </cell>
          <cell r="E382">
            <v>0</v>
          </cell>
          <cell r="F382">
            <v>0</v>
          </cell>
        </row>
        <row r="383">
          <cell r="A383">
            <v>1816600540</v>
          </cell>
          <cell r="B383" t="str">
            <v>מרכז הדרכה-תקשורת</v>
          </cell>
          <cell r="C383">
            <v>1500</v>
          </cell>
          <cell r="D383">
            <v>4212.3999999999996</v>
          </cell>
          <cell r="E383">
            <v>0</v>
          </cell>
          <cell r="F383">
            <v>4212.3999999999996</v>
          </cell>
        </row>
        <row r="384">
          <cell r="A384">
            <v>1817100110</v>
          </cell>
          <cell r="B384" t="str">
            <v>שכר קב"ט מוסדות חנוך</v>
          </cell>
          <cell r="C384">
            <v>24580</v>
          </cell>
          <cell r="D384">
            <v>45407.82</v>
          </cell>
          <cell r="E384">
            <v>0</v>
          </cell>
          <cell r="F384">
            <v>45407.82</v>
          </cell>
        </row>
        <row r="385">
          <cell r="A385">
            <v>1817100750</v>
          </cell>
          <cell r="B385" t="str">
            <v>אבטחת מוסדות</v>
          </cell>
          <cell r="C385">
            <v>420000</v>
          </cell>
          <cell r="D385">
            <v>358549.35</v>
          </cell>
          <cell r="E385">
            <v>0</v>
          </cell>
          <cell r="F385">
            <v>358549.35</v>
          </cell>
        </row>
        <row r="386">
          <cell r="A386">
            <v>1817110750</v>
          </cell>
          <cell r="B386" t="str">
            <v>מבדקי בטיחות מוסדות חינוך</v>
          </cell>
          <cell r="C386">
            <v>90000</v>
          </cell>
          <cell r="D386">
            <v>68989.8</v>
          </cell>
          <cell r="E386">
            <v>6938.4</v>
          </cell>
          <cell r="F386">
            <v>75928.2</v>
          </cell>
        </row>
        <row r="387">
          <cell r="A387">
            <v>1817300110</v>
          </cell>
          <cell r="B387" t="str">
            <v>שכר שפ"י</v>
          </cell>
          <cell r="C387">
            <v>740000</v>
          </cell>
          <cell r="D387">
            <v>652546.36</v>
          </cell>
          <cell r="E387">
            <v>0</v>
          </cell>
          <cell r="F387">
            <v>652546.36</v>
          </cell>
        </row>
        <row r="388">
          <cell r="A388">
            <v>1817300410</v>
          </cell>
          <cell r="B388" t="str">
            <v>שכ"ד שפ"י</v>
          </cell>
          <cell r="C388">
            <v>24000</v>
          </cell>
          <cell r="D388">
            <v>30000</v>
          </cell>
          <cell r="E388">
            <v>0</v>
          </cell>
          <cell r="F388">
            <v>30000</v>
          </cell>
        </row>
        <row r="389">
          <cell r="A389">
            <v>1817300450</v>
          </cell>
          <cell r="B389" t="str">
            <v>ריהוט ומחשב -שפ"ח</v>
          </cell>
          <cell r="C389">
            <v>5000</v>
          </cell>
          <cell r="D389">
            <v>0</v>
          </cell>
          <cell r="E389">
            <v>531.94000000000005</v>
          </cell>
          <cell r="F389">
            <v>531.94000000000005</v>
          </cell>
        </row>
        <row r="390">
          <cell r="A390">
            <v>1817300720</v>
          </cell>
          <cell r="B390" t="str">
            <v>שפ"י חמרים/ספרים</v>
          </cell>
          <cell r="C390">
            <v>3000</v>
          </cell>
          <cell r="D390">
            <v>3307.33</v>
          </cell>
          <cell r="E390">
            <v>440.2</v>
          </cell>
          <cell r="F390">
            <v>3747.53</v>
          </cell>
        </row>
        <row r="391">
          <cell r="A391">
            <v>1817300750</v>
          </cell>
          <cell r="B391" t="str">
            <v>שפ"י שעות הדרכה</v>
          </cell>
          <cell r="C391">
            <v>33000</v>
          </cell>
          <cell r="D391">
            <v>13821</v>
          </cell>
          <cell r="E391">
            <v>1240</v>
          </cell>
          <cell r="F391">
            <v>15061</v>
          </cell>
        </row>
        <row r="392">
          <cell r="A392">
            <v>1817500440</v>
          </cell>
          <cell r="B392" t="str">
            <v>ביטוח תלמידים</v>
          </cell>
          <cell r="C392">
            <v>200000</v>
          </cell>
          <cell r="D392">
            <v>211327</v>
          </cell>
          <cell r="E392">
            <v>0</v>
          </cell>
          <cell r="F392">
            <v>211327</v>
          </cell>
        </row>
        <row r="393">
          <cell r="A393">
            <v>1817600110</v>
          </cell>
          <cell r="B393" t="str">
            <v>מבוטל-שכר רווחה חינוכית</v>
          </cell>
          <cell r="C393">
            <v>0</v>
          </cell>
          <cell r="D393">
            <v>7384.4</v>
          </cell>
          <cell r="E393">
            <v>0</v>
          </cell>
          <cell r="F393">
            <v>7384.4</v>
          </cell>
        </row>
        <row r="394">
          <cell r="A394">
            <v>1817601110</v>
          </cell>
          <cell r="B394" t="str">
            <v>רווחה חנוכית</v>
          </cell>
          <cell r="C394">
            <v>378000</v>
          </cell>
          <cell r="D394">
            <v>304897.8</v>
          </cell>
          <cell r="E394">
            <v>0</v>
          </cell>
          <cell r="F394">
            <v>304897.8</v>
          </cell>
        </row>
        <row r="395">
          <cell r="A395">
            <v>1817602110</v>
          </cell>
          <cell r="B395" t="str">
            <v>שכר רווחה חינוכית</v>
          </cell>
          <cell r="C395">
            <v>84904</v>
          </cell>
          <cell r="D395">
            <v>12072.64</v>
          </cell>
          <cell r="E395">
            <v>0</v>
          </cell>
          <cell r="F395">
            <v>12072.64</v>
          </cell>
        </row>
        <row r="396">
          <cell r="A396">
            <v>1817602750</v>
          </cell>
          <cell r="B396" t="str">
            <v>פעילות רווחה חיהוכית</v>
          </cell>
          <cell r="C396">
            <v>174647</v>
          </cell>
          <cell r="D396">
            <v>159886</v>
          </cell>
          <cell r="E396">
            <v>13800</v>
          </cell>
          <cell r="F396">
            <v>173686</v>
          </cell>
        </row>
        <row r="397">
          <cell r="A397">
            <v>1817610110</v>
          </cell>
          <cell r="B397" t="str">
            <v>שכר רווחה חינוכית</v>
          </cell>
          <cell r="C397">
            <v>0</v>
          </cell>
          <cell r="D397">
            <v>18695.04</v>
          </cell>
          <cell r="E397">
            <v>0</v>
          </cell>
          <cell r="F397">
            <v>18695.04</v>
          </cell>
        </row>
        <row r="398">
          <cell r="A398">
            <v>1817620110</v>
          </cell>
          <cell r="B398" t="str">
            <v>תוכנית ראשית- שכר</v>
          </cell>
          <cell r="C398">
            <v>125620</v>
          </cell>
          <cell r="D398">
            <v>250169.38</v>
          </cell>
          <cell r="E398">
            <v>0</v>
          </cell>
          <cell r="F398">
            <v>250169.38</v>
          </cell>
        </row>
        <row r="399">
          <cell r="A399">
            <v>1817620750</v>
          </cell>
          <cell r="B399" t="str">
            <v>מעדונית גיל רך -פעילות</v>
          </cell>
          <cell r="C399">
            <v>0</v>
          </cell>
          <cell r="D399">
            <v>4000</v>
          </cell>
          <cell r="E399">
            <v>0</v>
          </cell>
          <cell r="F399">
            <v>4000</v>
          </cell>
        </row>
        <row r="400">
          <cell r="A400">
            <v>1817620780</v>
          </cell>
          <cell r="B400" t="str">
            <v>מעדונית גיל רך -מזון</v>
          </cell>
          <cell r="C400">
            <v>0</v>
          </cell>
          <cell r="D400">
            <v>2500</v>
          </cell>
          <cell r="E400">
            <v>0</v>
          </cell>
          <cell r="F400">
            <v>2500</v>
          </cell>
        </row>
        <row r="401">
          <cell r="A401">
            <v>1817621110</v>
          </cell>
          <cell r="B401" t="str">
            <v>מועדונית ביתית גיל רך</v>
          </cell>
          <cell r="C401">
            <v>60000</v>
          </cell>
          <cell r="D401">
            <v>133179.82999999999</v>
          </cell>
          <cell r="E401">
            <v>0</v>
          </cell>
          <cell r="F401">
            <v>133179.82999999999</v>
          </cell>
        </row>
        <row r="402">
          <cell r="A402">
            <v>1817621470</v>
          </cell>
          <cell r="B402" t="str">
            <v>מרכז נוער - הצטידות</v>
          </cell>
          <cell r="C402">
            <v>0</v>
          </cell>
          <cell r="D402">
            <v>1799.72</v>
          </cell>
          <cell r="E402">
            <v>4775.07</v>
          </cell>
          <cell r="F402">
            <v>6574.79</v>
          </cell>
        </row>
        <row r="403">
          <cell r="A403">
            <v>1817621750</v>
          </cell>
          <cell r="B403" t="str">
            <v>מרכזי נוער - פעילות</v>
          </cell>
          <cell r="C403">
            <v>54000</v>
          </cell>
          <cell r="D403">
            <v>30735</v>
          </cell>
          <cell r="E403">
            <v>8900</v>
          </cell>
          <cell r="F403">
            <v>39635</v>
          </cell>
        </row>
        <row r="404">
          <cell r="A404">
            <v>1817622110</v>
          </cell>
          <cell r="B404" t="str">
            <v>מדריך בינתחומי- מרכז גיל רך</v>
          </cell>
          <cell r="C404">
            <v>45000</v>
          </cell>
          <cell r="D404">
            <v>197028.03</v>
          </cell>
          <cell r="E404">
            <v>0</v>
          </cell>
          <cell r="F404">
            <v>197028.03</v>
          </cell>
        </row>
        <row r="405">
          <cell r="A405">
            <v>1817622750</v>
          </cell>
          <cell r="B405" t="str">
            <v>מועדונית שמיד-סגור</v>
          </cell>
          <cell r="C405">
            <v>0</v>
          </cell>
          <cell r="D405">
            <v>0</v>
          </cell>
          <cell r="E405">
            <v>0</v>
          </cell>
          <cell r="F405">
            <v>0</v>
          </cell>
        </row>
        <row r="406">
          <cell r="A406">
            <v>1817623110</v>
          </cell>
          <cell r="B406" t="str">
            <v>מרכז נוער - שכר</v>
          </cell>
          <cell r="C406">
            <v>250000</v>
          </cell>
          <cell r="D406">
            <v>70714.95</v>
          </cell>
          <cell r="E406">
            <v>0</v>
          </cell>
          <cell r="F406">
            <v>70714.95</v>
          </cell>
        </row>
        <row r="407">
          <cell r="A407">
            <v>1817623470</v>
          </cell>
          <cell r="B407" t="str">
            <v>מרכז נוער הצטיידות</v>
          </cell>
          <cell r="C407">
            <v>22800</v>
          </cell>
          <cell r="D407">
            <v>0</v>
          </cell>
          <cell r="E407">
            <v>21732.560000000001</v>
          </cell>
          <cell r="F407">
            <v>21732.560000000001</v>
          </cell>
        </row>
        <row r="408">
          <cell r="A408">
            <v>1817623750</v>
          </cell>
          <cell r="B408" t="str">
            <v>מרכזי נוער- פעילות</v>
          </cell>
          <cell r="C408">
            <v>160000</v>
          </cell>
          <cell r="D408">
            <v>18816</v>
          </cell>
          <cell r="E408">
            <v>141184</v>
          </cell>
          <cell r="F408">
            <v>160000</v>
          </cell>
        </row>
        <row r="409">
          <cell r="A409">
            <v>1817623751</v>
          </cell>
          <cell r="B409" t="str">
            <v>מוקד רואה- עיר ללא אלימות</v>
          </cell>
          <cell r="C409">
            <v>10000</v>
          </cell>
          <cell r="D409">
            <v>0</v>
          </cell>
          <cell r="E409">
            <v>0</v>
          </cell>
          <cell r="F409">
            <v>0</v>
          </cell>
        </row>
        <row r="410">
          <cell r="A410">
            <v>1817624110</v>
          </cell>
          <cell r="B410" t="str">
            <v>תוכנית אור- שכר</v>
          </cell>
          <cell r="C410">
            <v>42020</v>
          </cell>
          <cell r="D410">
            <v>19615.349999999999</v>
          </cell>
          <cell r="E410">
            <v>0</v>
          </cell>
          <cell r="F410">
            <v>19615.349999999999</v>
          </cell>
        </row>
        <row r="411">
          <cell r="A411">
            <v>1817624470</v>
          </cell>
          <cell r="B411" t="str">
            <v>תוכנית אור הצטיידות</v>
          </cell>
          <cell r="C411">
            <v>3000</v>
          </cell>
          <cell r="D411">
            <v>941.77</v>
          </cell>
          <cell r="E411">
            <v>1950</v>
          </cell>
          <cell r="F411">
            <v>2891.77</v>
          </cell>
        </row>
        <row r="412">
          <cell r="A412">
            <v>1817624750</v>
          </cell>
          <cell r="B412" t="str">
            <v>תוכנית אור פעילות</v>
          </cell>
          <cell r="C412">
            <v>80000</v>
          </cell>
          <cell r="D412">
            <v>0</v>
          </cell>
          <cell r="E412">
            <v>79460</v>
          </cell>
          <cell r="F412">
            <v>79460</v>
          </cell>
        </row>
        <row r="413">
          <cell r="A413">
            <v>1817625110</v>
          </cell>
          <cell r="B413" t="str">
            <v>קול קורא לאגדים</v>
          </cell>
          <cell r="C413">
            <v>50000</v>
          </cell>
          <cell r="D413">
            <v>0</v>
          </cell>
          <cell r="E413">
            <v>0</v>
          </cell>
          <cell r="F413">
            <v>0</v>
          </cell>
        </row>
        <row r="414">
          <cell r="A414">
            <v>1817625750</v>
          </cell>
          <cell r="B414" t="str">
            <v>קול קורא לאגדים- פעילות</v>
          </cell>
          <cell r="C414">
            <v>100000</v>
          </cell>
          <cell r="D414">
            <v>0</v>
          </cell>
          <cell r="E414">
            <v>99700</v>
          </cell>
          <cell r="F414">
            <v>99700</v>
          </cell>
        </row>
        <row r="415">
          <cell r="A415">
            <v>1817626110</v>
          </cell>
          <cell r="B415" t="str">
            <v>נתיבים להורות שכר</v>
          </cell>
          <cell r="C415">
            <v>173000</v>
          </cell>
          <cell r="D415">
            <v>0</v>
          </cell>
          <cell r="E415">
            <v>0</v>
          </cell>
          <cell r="F415">
            <v>0</v>
          </cell>
        </row>
        <row r="416">
          <cell r="A416">
            <v>1817626750</v>
          </cell>
          <cell r="B416" t="str">
            <v>פעולות שמידט</v>
          </cell>
          <cell r="C416">
            <v>0</v>
          </cell>
          <cell r="D416">
            <v>0</v>
          </cell>
          <cell r="E416">
            <v>0</v>
          </cell>
          <cell r="F416">
            <v>0</v>
          </cell>
        </row>
        <row r="417">
          <cell r="A417">
            <v>1817700110</v>
          </cell>
          <cell r="B417" t="str">
            <v>שכר קב"ס</v>
          </cell>
          <cell r="C417">
            <v>199500</v>
          </cell>
          <cell r="D417">
            <v>251714.84</v>
          </cell>
          <cell r="E417">
            <v>0</v>
          </cell>
          <cell r="F417">
            <v>251714.84</v>
          </cell>
        </row>
        <row r="418">
          <cell r="A418">
            <v>1817700750</v>
          </cell>
          <cell r="B418" t="str">
            <v>פעולות מנ"ע</v>
          </cell>
          <cell r="C418">
            <v>22000</v>
          </cell>
          <cell r="D418">
            <v>0</v>
          </cell>
          <cell r="E418">
            <v>0</v>
          </cell>
          <cell r="F418">
            <v>0</v>
          </cell>
        </row>
        <row r="419">
          <cell r="A419">
            <v>1817800710</v>
          </cell>
          <cell r="B419" t="str">
            <v>הסעות ח.מיוחד</v>
          </cell>
          <cell r="C419">
            <v>1250000</v>
          </cell>
          <cell r="D419">
            <v>870067.16</v>
          </cell>
          <cell r="E419">
            <v>0</v>
          </cell>
          <cell r="F419">
            <v>870067.16</v>
          </cell>
        </row>
        <row r="420">
          <cell r="A420">
            <v>1817810710</v>
          </cell>
          <cell r="B420" t="str">
            <v>הסעות חינוך רגיל</v>
          </cell>
          <cell r="C420">
            <v>2200000</v>
          </cell>
          <cell r="D420">
            <v>2316907</v>
          </cell>
          <cell r="E420">
            <v>0</v>
          </cell>
          <cell r="F420">
            <v>2316907</v>
          </cell>
        </row>
        <row r="421">
          <cell r="A421">
            <v>1817900750</v>
          </cell>
          <cell r="B421" t="str">
            <v>מזון ופעילות</v>
          </cell>
          <cell r="C421">
            <v>0</v>
          </cell>
          <cell r="D421">
            <v>0</v>
          </cell>
          <cell r="E421">
            <v>300</v>
          </cell>
          <cell r="F421">
            <v>300</v>
          </cell>
        </row>
        <row r="422">
          <cell r="A422">
            <v>1817900780</v>
          </cell>
          <cell r="B422" t="str">
            <v>מתי"א שונות</v>
          </cell>
          <cell r="C422">
            <v>0</v>
          </cell>
          <cell r="D422">
            <v>0</v>
          </cell>
          <cell r="E422">
            <v>0</v>
          </cell>
          <cell r="F422">
            <v>0</v>
          </cell>
        </row>
        <row r="423">
          <cell r="A423">
            <v>1817950780</v>
          </cell>
          <cell r="B423" t="str">
            <v>תכנית שיקום הצפון</v>
          </cell>
          <cell r="C423">
            <v>0</v>
          </cell>
          <cell r="D423">
            <v>0</v>
          </cell>
          <cell r="E423">
            <v>0</v>
          </cell>
          <cell r="F423">
            <v>0</v>
          </cell>
        </row>
        <row r="424">
          <cell r="A424">
            <v>1818000110</v>
          </cell>
          <cell r="B424" t="str">
            <v>שכר קידום נוער</v>
          </cell>
          <cell r="C424">
            <v>0</v>
          </cell>
          <cell r="D424">
            <v>-130</v>
          </cell>
          <cell r="E424">
            <v>0</v>
          </cell>
          <cell r="F424">
            <v>-130</v>
          </cell>
        </row>
        <row r="425">
          <cell r="A425">
            <v>1818000470</v>
          </cell>
          <cell r="B425" t="str">
            <v>קידום נוער - ריהוט וציוד</v>
          </cell>
          <cell r="C425">
            <v>6500</v>
          </cell>
          <cell r="D425">
            <v>6280</v>
          </cell>
          <cell r="E425">
            <v>0</v>
          </cell>
          <cell r="F425">
            <v>6280</v>
          </cell>
        </row>
        <row r="426">
          <cell r="A426">
            <v>1818000750</v>
          </cell>
          <cell r="B426" t="str">
            <v>פעילות קידום נוער</v>
          </cell>
          <cell r="C426">
            <v>21000</v>
          </cell>
          <cell r="D426">
            <v>2348.89</v>
          </cell>
          <cell r="E426">
            <v>6667</v>
          </cell>
          <cell r="F426">
            <v>9015.89</v>
          </cell>
        </row>
        <row r="427">
          <cell r="A427">
            <v>1818100110</v>
          </cell>
          <cell r="B427" t="str">
            <v>תג"ת-שכר</v>
          </cell>
          <cell r="C427">
            <v>38300</v>
          </cell>
          <cell r="D427">
            <v>12915.04</v>
          </cell>
          <cell r="E427">
            <v>0</v>
          </cell>
          <cell r="F427">
            <v>12915.04</v>
          </cell>
        </row>
        <row r="428">
          <cell r="A428">
            <v>1818200110</v>
          </cell>
          <cell r="B428" t="str">
            <v>שכר מחלקת נוער</v>
          </cell>
          <cell r="C428">
            <v>150000</v>
          </cell>
          <cell r="D428">
            <v>215666.53</v>
          </cell>
          <cell r="E428">
            <v>0</v>
          </cell>
          <cell r="F428">
            <v>215666.53</v>
          </cell>
        </row>
        <row r="429">
          <cell r="A429">
            <v>1818810110</v>
          </cell>
          <cell r="B429" t="str">
            <v>רכז פר"י ישובי</v>
          </cell>
          <cell r="C429">
            <v>3000</v>
          </cell>
          <cell r="D429">
            <v>0</v>
          </cell>
          <cell r="E429">
            <v>0</v>
          </cell>
          <cell r="F429">
            <v>0</v>
          </cell>
        </row>
        <row r="430">
          <cell r="A430">
            <v>1818810810</v>
          </cell>
          <cell r="B430" t="str">
            <v>פר"ח השתתפות</v>
          </cell>
          <cell r="C430">
            <v>21000</v>
          </cell>
          <cell r="D430">
            <v>16550</v>
          </cell>
          <cell r="E430">
            <v>0</v>
          </cell>
          <cell r="F430">
            <v>16550</v>
          </cell>
        </row>
        <row r="431">
          <cell r="A431">
            <v>1819000750</v>
          </cell>
          <cell r="B431" t="str">
            <v>פרויקט מ.החינוך בי"ס בחופש הגד</v>
          </cell>
          <cell r="C431">
            <v>1100000</v>
          </cell>
          <cell r="D431">
            <v>992309.94</v>
          </cell>
          <cell r="E431">
            <v>9602.25</v>
          </cell>
          <cell r="F431">
            <v>1001912.19</v>
          </cell>
        </row>
        <row r="432">
          <cell r="A432">
            <v>1821000110</v>
          </cell>
          <cell r="B432" t="str">
            <v>שכר תרבות</v>
          </cell>
          <cell r="C432">
            <v>512300</v>
          </cell>
          <cell r="D432">
            <v>565811.56000000006</v>
          </cell>
          <cell r="E432">
            <v>0</v>
          </cell>
          <cell r="F432">
            <v>565811.56000000006</v>
          </cell>
        </row>
        <row r="433">
          <cell r="A433">
            <v>1821000750</v>
          </cell>
          <cell r="B433" t="str">
            <v>אחזקה קבלניות</v>
          </cell>
          <cell r="C433">
            <v>0</v>
          </cell>
          <cell r="D433">
            <v>0</v>
          </cell>
          <cell r="E433">
            <v>0</v>
          </cell>
          <cell r="F433">
            <v>0</v>
          </cell>
        </row>
        <row r="434">
          <cell r="A434">
            <v>1822000780</v>
          </cell>
          <cell r="B434" t="str">
            <v>פעולות תרבות-שונות</v>
          </cell>
          <cell r="C434">
            <v>385000</v>
          </cell>
          <cell r="D434">
            <v>267395.20000000001</v>
          </cell>
          <cell r="E434">
            <v>116656.5</v>
          </cell>
          <cell r="F434">
            <v>384051.7</v>
          </cell>
        </row>
        <row r="435">
          <cell r="A435">
            <v>1823000110</v>
          </cell>
          <cell r="B435" t="str">
            <v>שכר ספרית מקצועית</v>
          </cell>
          <cell r="C435">
            <v>127000</v>
          </cell>
          <cell r="D435">
            <v>132309.82999999999</v>
          </cell>
          <cell r="E435">
            <v>0</v>
          </cell>
          <cell r="F435">
            <v>132309.82999999999</v>
          </cell>
        </row>
        <row r="436">
          <cell r="A436">
            <v>1823000540</v>
          </cell>
          <cell r="B436" t="str">
            <v>ספריה עירונית-תקשורת</v>
          </cell>
          <cell r="C436">
            <v>8000</v>
          </cell>
          <cell r="D436">
            <v>4227.8900000000003</v>
          </cell>
          <cell r="E436">
            <v>0</v>
          </cell>
          <cell r="F436">
            <v>4227.8900000000003</v>
          </cell>
        </row>
        <row r="437">
          <cell r="A437">
            <v>1824000430</v>
          </cell>
          <cell r="B437" t="str">
            <v>חשמל-מתנ"ס</v>
          </cell>
          <cell r="C437">
            <v>70000</v>
          </cell>
          <cell r="D437">
            <v>76629.100000000006</v>
          </cell>
          <cell r="E437">
            <v>0</v>
          </cell>
          <cell r="F437">
            <v>76629.100000000006</v>
          </cell>
        </row>
        <row r="438">
          <cell r="A438">
            <v>1824000720</v>
          </cell>
          <cell r="B438" t="str">
            <v>אחזקה מ.תרבות קבלניות</v>
          </cell>
          <cell r="C438">
            <v>0</v>
          </cell>
          <cell r="D438">
            <v>0</v>
          </cell>
          <cell r="E438">
            <v>0</v>
          </cell>
          <cell r="F438">
            <v>0</v>
          </cell>
        </row>
        <row r="439">
          <cell r="A439">
            <v>1824000780</v>
          </cell>
          <cell r="B439" t="str">
            <v>אחזקה מ.תרבות קבלניות</v>
          </cell>
          <cell r="C439">
            <v>10000</v>
          </cell>
          <cell r="D439">
            <v>5079</v>
          </cell>
          <cell r="E439">
            <v>4668.88</v>
          </cell>
          <cell r="F439">
            <v>9747.8799999999992</v>
          </cell>
        </row>
        <row r="440">
          <cell r="A440">
            <v>1824100430</v>
          </cell>
          <cell r="B440" t="str">
            <v>מים מרכז תרבות</v>
          </cell>
          <cell r="C440">
            <v>20000</v>
          </cell>
          <cell r="D440">
            <v>8133.3</v>
          </cell>
          <cell r="E440">
            <v>0</v>
          </cell>
          <cell r="F440">
            <v>8133.3</v>
          </cell>
        </row>
        <row r="441">
          <cell r="A441">
            <v>1824140051</v>
          </cell>
          <cell r="B441" t="str">
            <v>כיבודים</v>
          </cell>
          <cell r="C441">
            <v>2000</v>
          </cell>
          <cell r="D441">
            <v>0</v>
          </cell>
          <cell r="E441">
            <v>0</v>
          </cell>
          <cell r="F441">
            <v>0</v>
          </cell>
        </row>
        <row r="442">
          <cell r="A442">
            <v>1825000110</v>
          </cell>
          <cell r="B442" t="str">
            <v>שכר מדריכים מ. הגיל הרך</v>
          </cell>
          <cell r="C442">
            <v>30000</v>
          </cell>
          <cell r="D442">
            <v>29950.5</v>
          </cell>
          <cell r="E442">
            <v>0</v>
          </cell>
          <cell r="F442">
            <v>29950.5</v>
          </cell>
        </row>
        <row r="443">
          <cell r="A443">
            <v>1825000750</v>
          </cell>
          <cell r="B443" t="str">
            <v>פעולות שונות מ. הגיל הרך</v>
          </cell>
          <cell r="C443">
            <v>70000</v>
          </cell>
          <cell r="D443">
            <v>43239.49</v>
          </cell>
          <cell r="E443">
            <v>29068.1</v>
          </cell>
          <cell r="F443">
            <v>72307.59</v>
          </cell>
        </row>
        <row r="444">
          <cell r="A444">
            <v>1828200110</v>
          </cell>
          <cell r="B444" t="str">
            <v>מוקדי הפעלת נוער-שכר</v>
          </cell>
          <cell r="C444">
            <v>16000</v>
          </cell>
          <cell r="D444">
            <v>-15.58</v>
          </cell>
          <cell r="E444">
            <v>0</v>
          </cell>
          <cell r="F444">
            <v>-15.58</v>
          </cell>
        </row>
        <row r="445">
          <cell r="A445">
            <v>1828200720</v>
          </cell>
          <cell r="B445" t="str">
            <v>מעדונית משותפת -מזון</v>
          </cell>
          <cell r="C445">
            <v>30000</v>
          </cell>
          <cell r="D445">
            <v>0</v>
          </cell>
          <cell r="E445">
            <v>0</v>
          </cell>
          <cell r="F445">
            <v>0</v>
          </cell>
        </row>
        <row r="446">
          <cell r="A446">
            <v>1828200750</v>
          </cell>
          <cell r="B446" t="str">
            <v>מצילה פעילות</v>
          </cell>
          <cell r="C446">
            <v>18000</v>
          </cell>
          <cell r="D446">
            <v>0</v>
          </cell>
          <cell r="E446">
            <v>0</v>
          </cell>
          <cell r="F446">
            <v>0</v>
          </cell>
        </row>
        <row r="447">
          <cell r="A447">
            <v>1828210110</v>
          </cell>
          <cell r="B447" t="str">
            <v>מבוטל-שכר מחלקת נוער</v>
          </cell>
          <cell r="C447">
            <v>131200</v>
          </cell>
          <cell r="D447">
            <v>0</v>
          </cell>
          <cell r="E447">
            <v>0</v>
          </cell>
          <cell r="F447">
            <v>0</v>
          </cell>
        </row>
        <row r="448">
          <cell r="A448">
            <v>1828400750</v>
          </cell>
          <cell r="B448" t="str">
            <v>פעילות קייטנה</v>
          </cell>
          <cell r="C448">
            <v>0</v>
          </cell>
          <cell r="D448">
            <v>0</v>
          </cell>
          <cell r="E448">
            <v>0</v>
          </cell>
          <cell r="F448">
            <v>0</v>
          </cell>
        </row>
        <row r="449">
          <cell r="A449">
            <v>1828410750</v>
          </cell>
          <cell r="B449" t="str">
            <v>פעילות קייטנת העמותה לתפנית בח</v>
          </cell>
          <cell r="C449">
            <v>0</v>
          </cell>
          <cell r="D449">
            <v>0</v>
          </cell>
          <cell r="E449">
            <v>0</v>
          </cell>
          <cell r="F449">
            <v>0</v>
          </cell>
        </row>
        <row r="450">
          <cell r="A450">
            <v>1828500750</v>
          </cell>
          <cell r="B450" t="str">
            <v>עיר ללא אלימות-רכש</v>
          </cell>
          <cell r="C450">
            <v>50000</v>
          </cell>
          <cell r="D450">
            <v>55243.56</v>
          </cell>
          <cell r="E450">
            <v>1200</v>
          </cell>
          <cell r="F450">
            <v>56443.56</v>
          </cell>
        </row>
        <row r="451">
          <cell r="A451">
            <v>1828501750</v>
          </cell>
          <cell r="B451" t="str">
            <v>עיר ללא אלימות-פעילות</v>
          </cell>
          <cell r="C451">
            <v>21090</v>
          </cell>
          <cell r="D451">
            <v>9992</v>
          </cell>
          <cell r="E451">
            <v>3713.18</v>
          </cell>
          <cell r="F451">
            <v>13705.18</v>
          </cell>
        </row>
        <row r="452">
          <cell r="A452">
            <v>1828504110</v>
          </cell>
          <cell r="B452" t="str">
            <v>עיר ללא אלימות-שכר א.אוכלוסיה</v>
          </cell>
          <cell r="C452">
            <v>323020</v>
          </cell>
          <cell r="D452">
            <v>386057.61</v>
          </cell>
          <cell r="E452">
            <v>0</v>
          </cell>
          <cell r="F452">
            <v>386057.61</v>
          </cell>
        </row>
        <row r="453">
          <cell r="A453">
            <v>1828506410</v>
          </cell>
          <cell r="B453" t="str">
            <v>שכר דירה מלחמה בסמים</v>
          </cell>
          <cell r="C453">
            <v>0</v>
          </cell>
          <cell r="D453">
            <v>0</v>
          </cell>
          <cell r="E453">
            <v>0</v>
          </cell>
          <cell r="F453">
            <v>0</v>
          </cell>
        </row>
        <row r="454">
          <cell r="A454">
            <v>1829200432</v>
          </cell>
          <cell r="B454" t="str">
            <v>מים וחשמל -איצטדיון כדורגל</v>
          </cell>
          <cell r="C454">
            <v>0</v>
          </cell>
          <cell r="D454">
            <v>111886.3</v>
          </cell>
          <cell r="E454">
            <v>0</v>
          </cell>
          <cell r="F454">
            <v>111886.3</v>
          </cell>
        </row>
        <row r="455">
          <cell r="A455">
            <v>1829200750</v>
          </cell>
          <cell r="B455" t="str">
            <v>ספורט קבלניות</v>
          </cell>
          <cell r="C455">
            <v>100000</v>
          </cell>
          <cell r="D455">
            <v>120527</v>
          </cell>
          <cell r="E455">
            <v>9284.99</v>
          </cell>
          <cell r="F455">
            <v>129811.99</v>
          </cell>
        </row>
        <row r="456">
          <cell r="A456">
            <v>1829200780</v>
          </cell>
          <cell r="B456" t="str">
            <v>הוצאות שונות -מגרש</v>
          </cell>
          <cell r="C456">
            <v>8000</v>
          </cell>
          <cell r="D456">
            <v>1065</v>
          </cell>
          <cell r="E456">
            <v>0</v>
          </cell>
          <cell r="F456">
            <v>1065</v>
          </cell>
        </row>
        <row r="457">
          <cell r="A457">
            <v>1829210750</v>
          </cell>
          <cell r="B457" t="str">
            <v>חוגים</v>
          </cell>
          <cell r="C457">
            <v>0</v>
          </cell>
          <cell r="D457">
            <v>0</v>
          </cell>
          <cell r="E457">
            <v>0</v>
          </cell>
          <cell r="F457">
            <v>0</v>
          </cell>
        </row>
        <row r="458">
          <cell r="A458">
            <v>1829230750</v>
          </cell>
          <cell r="B458" t="str">
            <v>צעדת הכרמל</v>
          </cell>
          <cell r="C458">
            <v>0</v>
          </cell>
          <cell r="D458">
            <v>0</v>
          </cell>
          <cell r="E458">
            <v>0</v>
          </cell>
          <cell r="F458">
            <v>0</v>
          </cell>
        </row>
        <row r="459">
          <cell r="A459">
            <v>1829240750</v>
          </cell>
          <cell r="B459" t="str">
            <v>פסטיבל דליה</v>
          </cell>
          <cell r="C459">
            <v>0</v>
          </cell>
          <cell r="D459">
            <v>0</v>
          </cell>
          <cell r="E459">
            <v>0</v>
          </cell>
          <cell r="F459">
            <v>0</v>
          </cell>
        </row>
        <row r="460">
          <cell r="A460">
            <v>1829250750</v>
          </cell>
          <cell r="B460" t="str">
            <v>במות ראשיות</v>
          </cell>
          <cell r="C460">
            <v>0</v>
          </cell>
          <cell r="D460">
            <v>0</v>
          </cell>
          <cell r="E460">
            <v>0</v>
          </cell>
          <cell r="F460">
            <v>0</v>
          </cell>
        </row>
        <row r="461">
          <cell r="A461">
            <v>1829260110</v>
          </cell>
          <cell r="B461" t="str">
            <v>שכר חוגי בלט</v>
          </cell>
          <cell r="C461">
            <v>49750</v>
          </cell>
          <cell r="D461">
            <v>62365.86</v>
          </cell>
          <cell r="E461">
            <v>0</v>
          </cell>
          <cell r="F461">
            <v>62365.86</v>
          </cell>
        </row>
        <row r="462">
          <cell r="A462">
            <v>1832000410</v>
          </cell>
          <cell r="B462" t="str">
            <v>מרפאה-שכירות</v>
          </cell>
          <cell r="C462">
            <v>44000</v>
          </cell>
          <cell r="D462">
            <v>35000</v>
          </cell>
          <cell r="E462">
            <v>0</v>
          </cell>
          <cell r="F462">
            <v>35000</v>
          </cell>
        </row>
        <row r="463">
          <cell r="A463">
            <v>1832000430</v>
          </cell>
          <cell r="B463" t="str">
            <v>מבוטל-מרפאות-חשמל ומים</v>
          </cell>
          <cell r="C463">
            <v>0</v>
          </cell>
          <cell r="D463">
            <v>0</v>
          </cell>
          <cell r="E463">
            <v>0</v>
          </cell>
          <cell r="F463">
            <v>0</v>
          </cell>
        </row>
        <row r="464">
          <cell r="A464">
            <v>1832000431</v>
          </cell>
          <cell r="B464" t="str">
            <v>מרפאות-חשמל</v>
          </cell>
          <cell r="C464">
            <v>30000</v>
          </cell>
          <cell r="D464">
            <v>24380.720000000001</v>
          </cell>
          <cell r="E464">
            <v>0</v>
          </cell>
          <cell r="F464">
            <v>24380.720000000001</v>
          </cell>
        </row>
        <row r="465">
          <cell r="A465">
            <v>1832000432</v>
          </cell>
          <cell r="B465" t="str">
            <v>מרפאות -מים</v>
          </cell>
          <cell r="C465">
            <v>3000</v>
          </cell>
          <cell r="D465">
            <v>1526.5</v>
          </cell>
          <cell r="E465">
            <v>0</v>
          </cell>
          <cell r="F465">
            <v>1526.5</v>
          </cell>
        </row>
        <row r="466">
          <cell r="A466">
            <v>1832000540</v>
          </cell>
          <cell r="B466" t="str">
            <v>מרפאות-תקשורת</v>
          </cell>
          <cell r="C466">
            <v>3000</v>
          </cell>
          <cell r="D466">
            <v>0</v>
          </cell>
          <cell r="E466">
            <v>0</v>
          </cell>
          <cell r="F466">
            <v>0</v>
          </cell>
        </row>
        <row r="467">
          <cell r="A467">
            <v>1832000720</v>
          </cell>
          <cell r="B467" t="str">
            <v>חומרים</v>
          </cell>
          <cell r="C467">
            <v>3000</v>
          </cell>
          <cell r="D467">
            <v>0</v>
          </cell>
          <cell r="E467">
            <v>0</v>
          </cell>
          <cell r="F467">
            <v>0</v>
          </cell>
        </row>
        <row r="468">
          <cell r="A468">
            <v>1832400110</v>
          </cell>
          <cell r="B468" t="str">
            <v>שכר תחנת אם-בריאות</v>
          </cell>
          <cell r="C468">
            <v>189866</v>
          </cell>
          <cell r="D468">
            <v>193360.48</v>
          </cell>
          <cell r="E468">
            <v>0</v>
          </cell>
          <cell r="F468">
            <v>193360.48</v>
          </cell>
        </row>
        <row r="469">
          <cell r="A469">
            <v>1832400410</v>
          </cell>
          <cell r="B469" t="str">
            <v>שכ"ד תחנת אם וילד</v>
          </cell>
          <cell r="C469">
            <v>0</v>
          </cell>
          <cell r="D469">
            <v>22500</v>
          </cell>
          <cell r="E469">
            <v>0</v>
          </cell>
          <cell r="F469">
            <v>22500</v>
          </cell>
        </row>
        <row r="470">
          <cell r="A470">
            <v>1841000110</v>
          </cell>
          <cell r="B470" t="str">
            <v>שכר לשכת רווחה</v>
          </cell>
          <cell r="C470">
            <v>1389333</v>
          </cell>
          <cell r="D470">
            <v>1648609.53</v>
          </cell>
          <cell r="E470">
            <v>0</v>
          </cell>
          <cell r="F470">
            <v>1648609.53</v>
          </cell>
        </row>
        <row r="471">
          <cell r="A471">
            <v>1841000410</v>
          </cell>
          <cell r="B471" t="str">
            <v>שכ"ד רווחה</v>
          </cell>
          <cell r="C471">
            <v>75000</v>
          </cell>
          <cell r="D471">
            <v>77750</v>
          </cell>
          <cell r="E471">
            <v>0</v>
          </cell>
          <cell r="F471">
            <v>77750</v>
          </cell>
        </row>
        <row r="472">
          <cell r="A472">
            <v>1841000430</v>
          </cell>
          <cell r="B472" t="str">
            <v>חשמל ומים</v>
          </cell>
          <cell r="C472">
            <v>0</v>
          </cell>
          <cell r="D472">
            <v>0</v>
          </cell>
          <cell r="E472">
            <v>0</v>
          </cell>
          <cell r="F472">
            <v>0</v>
          </cell>
        </row>
        <row r="473">
          <cell r="A473">
            <v>1841000431</v>
          </cell>
          <cell r="B473" t="str">
            <v>חשמל רווחה</v>
          </cell>
          <cell r="C473">
            <v>5000</v>
          </cell>
          <cell r="D473">
            <v>2896.98</v>
          </cell>
          <cell r="E473">
            <v>0</v>
          </cell>
          <cell r="F473">
            <v>2896.98</v>
          </cell>
        </row>
        <row r="474">
          <cell r="A474">
            <v>1841000432</v>
          </cell>
          <cell r="B474" t="str">
            <v>מים רווחה</v>
          </cell>
          <cell r="C474">
            <v>5000</v>
          </cell>
          <cell r="D474">
            <v>101.8</v>
          </cell>
          <cell r="E474">
            <v>0</v>
          </cell>
          <cell r="F474">
            <v>101.8</v>
          </cell>
        </row>
        <row r="475">
          <cell r="A475">
            <v>1841000470</v>
          </cell>
          <cell r="B475" t="str">
            <v>ציוד משרדי רווחה</v>
          </cell>
          <cell r="C475">
            <v>2000</v>
          </cell>
          <cell r="D475">
            <v>-2352</v>
          </cell>
          <cell r="E475">
            <v>2000</v>
          </cell>
          <cell r="F475">
            <v>-352</v>
          </cell>
        </row>
        <row r="476">
          <cell r="A476">
            <v>1841000510</v>
          </cell>
          <cell r="B476" t="str">
            <v>אשל וכיבודים</v>
          </cell>
          <cell r="C476">
            <v>3000</v>
          </cell>
          <cell r="D476">
            <v>700</v>
          </cell>
          <cell r="E476">
            <v>1100</v>
          </cell>
          <cell r="F476">
            <v>1800</v>
          </cell>
        </row>
        <row r="477">
          <cell r="A477">
            <v>1841000520</v>
          </cell>
          <cell r="B477" t="str">
            <v>מינהל רווחה השתלמויות</v>
          </cell>
          <cell r="C477">
            <v>3000</v>
          </cell>
          <cell r="D477">
            <v>0</v>
          </cell>
          <cell r="E477">
            <v>0</v>
          </cell>
          <cell r="F477">
            <v>0</v>
          </cell>
        </row>
        <row r="478">
          <cell r="A478">
            <v>1841000540</v>
          </cell>
          <cell r="B478" t="str">
            <v>רווחה-תקשורת</v>
          </cell>
          <cell r="C478">
            <v>8000</v>
          </cell>
          <cell r="D478">
            <v>13635.12</v>
          </cell>
          <cell r="E478">
            <v>0</v>
          </cell>
          <cell r="F478">
            <v>13635.12</v>
          </cell>
        </row>
        <row r="479">
          <cell r="A479">
            <v>1841000560</v>
          </cell>
          <cell r="B479" t="str">
            <v>רווחה פעולות ארגוניות</v>
          </cell>
          <cell r="C479">
            <v>5000</v>
          </cell>
          <cell r="D479">
            <v>10345</v>
          </cell>
          <cell r="E479">
            <v>2699.94</v>
          </cell>
          <cell r="F479">
            <v>13044.94</v>
          </cell>
        </row>
        <row r="480">
          <cell r="A480">
            <v>1841000840</v>
          </cell>
          <cell r="B480" t="str">
            <v>בטחון עובדים ושמירה</v>
          </cell>
          <cell r="C480">
            <v>8440</v>
          </cell>
          <cell r="D480">
            <v>8445.07</v>
          </cell>
          <cell r="E480">
            <v>0</v>
          </cell>
          <cell r="F480">
            <v>8445.07</v>
          </cell>
        </row>
        <row r="481">
          <cell r="A481">
            <v>1841100440</v>
          </cell>
          <cell r="B481" t="str">
            <v>הוצאות מנהליות</v>
          </cell>
          <cell r="C481">
            <v>0</v>
          </cell>
          <cell r="D481">
            <v>0</v>
          </cell>
          <cell r="E481">
            <v>0</v>
          </cell>
          <cell r="F481">
            <v>0</v>
          </cell>
        </row>
        <row r="482">
          <cell r="A482">
            <v>1842200840</v>
          </cell>
          <cell r="B482" t="str">
            <v>סיוע למשפחה עם ילד</v>
          </cell>
          <cell r="C482">
            <v>42000</v>
          </cell>
          <cell r="D482">
            <v>115606</v>
          </cell>
          <cell r="E482">
            <v>0</v>
          </cell>
          <cell r="F482">
            <v>115606</v>
          </cell>
        </row>
        <row r="483">
          <cell r="A483">
            <v>1842201810</v>
          </cell>
          <cell r="B483" t="str">
            <v>מבוטל-מקלט לנשים מוכות</v>
          </cell>
          <cell r="C483">
            <v>0</v>
          </cell>
          <cell r="D483">
            <v>3194</v>
          </cell>
          <cell r="E483">
            <v>0</v>
          </cell>
          <cell r="F483">
            <v>3194</v>
          </cell>
        </row>
        <row r="484">
          <cell r="A484">
            <v>1842201840</v>
          </cell>
          <cell r="B484" t="str">
            <v>מקלטים לנשים מוכות</v>
          </cell>
          <cell r="C484">
            <v>0</v>
          </cell>
          <cell r="D484">
            <v>0</v>
          </cell>
          <cell r="E484">
            <v>0</v>
          </cell>
          <cell r="F484">
            <v>0</v>
          </cell>
        </row>
        <row r="485">
          <cell r="A485">
            <v>1842210840</v>
          </cell>
          <cell r="B485" t="str">
            <v>משפחות במצוקה</v>
          </cell>
          <cell r="C485">
            <v>40800</v>
          </cell>
          <cell r="D485">
            <v>41839</v>
          </cell>
          <cell r="E485">
            <v>0</v>
          </cell>
          <cell r="F485">
            <v>41839</v>
          </cell>
        </row>
        <row r="486">
          <cell r="A486">
            <v>1842212840</v>
          </cell>
          <cell r="B486" t="str">
            <v>סיוע חד פעמי לחימום</v>
          </cell>
          <cell r="C486">
            <v>3000</v>
          </cell>
          <cell r="D486">
            <v>0</v>
          </cell>
          <cell r="E486">
            <v>0</v>
          </cell>
          <cell r="F486">
            <v>0</v>
          </cell>
        </row>
        <row r="487">
          <cell r="A487">
            <v>1842400410</v>
          </cell>
          <cell r="B487" t="str">
            <v>שכ"ד מועדון-מלביש</v>
          </cell>
          <cell r="C487">
            <v>27600</v>
          </cell>
          <cell r="D487">
            <v>29940</v>
          </cell>
          <cell r="E487">
            <v>0</v>
          </cell>
          <cell r="F487">
            <v>29940</v>
          </cell>
        </row>
        <row r="488">
          <cell r="A488">
            <v>1842400810</v>
          </cell>
          <cell r="B488" t="str">
            <v>סדנאות לטפול במשפ/קיטנות</v>
          </cell>
          <cell r="C488">
            <v>0</v>
          </cell>
          <cell r="D488">
            <v>0</v>
          </cell>
          <cell r="E488">
            <v>0</v>
          </cell>
          <cell r="F488">
            <v>0</v>
          </cell>
        </row>
        <row r="489">
          <cell r="A489">
            <v>1842400840</v>
          </cell>
          <cell r="B489" t="str">
            <v>מרכזי טיפול באלימות</v>
          </cell>
          <cell r="C489">
            <v>105333</v>
          </cell>
          <cell r="D489">
            <v>0</v>
          </cell>
          <cell r="E489">
            <v>0</v>
          </cell>
          <cell r="F489">
            <v>0</v>
          </cell>
        </row>
        <row r="490">
          <cell r="A490">
            <v>1842410110</v>
          </cell>
          <cell r="B490" t="str">
            <v>מבוטל-נתיבים להורות-שמיד</v>
          </cell>
          <cell r="C490">
            <v>0</v>
          </cell>
          <cell r="D490">
            <v>35845.760000000002</v>
          </cell>
          <cell r="E490">
            <v>0</v>
          </cell>
          <cell r="F490">
            <v>35845.760000000002</v>
          </cell>
        </row>
        <row r="491">
          <cell r="A491">
            <v>1842410840</v>
          </cell>
          <cell r="B491" t="str">
            <v>סדנאות לטיפול במשפחה</v>
          </cell>
          <cell r="C491">
            <v>0</v>
          </cell>
          <cell r="D491">
            <v>1296</v>
          </cell>
          <cell r="E491">
            <v>0</v>
          </cell>
          <cell r="F491">
            <v>1296</v>
          </cell>
        </row>
        <row r="492">
          <cell r="A492">
            <v>1842500810</v>
          </cell>
          <cell r="B492" t="str">
            <v>תחנה לטיפול משפחתי</v>
          </cell>
          <cell r="C492">
            <v>0</v>
          </cell>
          <cell r="D492">
            <v>-780</v>
          </cell>
          <cell r="E492">
            <v>0</v>
          </cell>
          <cell r="F492">
            <v>-780</v>
          </cell>
        </row>
        <row r="493">
          <cell r="A493">
            <v>1843500110</v>
          </cell>
          <cell r="B493" t="str">
            <v>שכר נתיבים להורות</v>
          </cell>
          <cell r="C493">
            <v>24000</v>
          </cell>
          <cell r="D493">
            <v>47263.06</v>
          </cell>
          <cell r="E493">
            <v>0</v>
          </cell>
          <cell r="F493">
            <v>47263.06</v>
          </cell>
        </row>
        <row r="494">
          <cell r="A494">
            <v>1843500840</v>
          </cell>
          <cell r="B494" t="str">
            <v>טיפול במשפחות</v>
          </cell>
          <cell r="C494">
            <v>303664</v>
          </cell>
          <cell r="D494">
            <v>0</v>
          </cell>
          <cell r="E494">
            <v>3728.8</v>
          </cell>
          <cell r="F494">
            <v>3728.8</v>
          </cell>
        </row>
        <row r="495">
          <cell r="A495">
            <v>1843520840</v>
          </cell>
          <cell r="B495" t="str">
            <v>טיפול בילד בקהילה</v>
          </cell>
          <cell r="C495">
            <v>281200</v>
          </cell>
          <cell r="D495">
            <v>341119</v>
          </cell>
          <cell r="E495">
            <v>0</v>
          </cell>
          <cell r="F495">
            <v>341119</v>
          </cell>
        </row>
        <row r="496">
          <cell r="A496">
            <v>1843530840</v>
          </cell>
          <cell r="B496" t="str">
            <v>מועדוניות משותפות</v>
          </cell>
          <cell r="C496">
            <v>105333</v>
          </cell>
          <cell r="D496">
            <v>33012</v>
          </cell>
          <cell r="E496">
            <v>19759.29</v>
          </cell>
          <cell r="F496">
            <v>52771.29</v>
          </cell>
        </row>
        <row r="497">
          <cell r="A497">
            <v>1843600810</v>
          </cell>
          <cell r="B497" t="str">
            <v>יצירת קשר הורים</v>
          </cell>
          <cell r="C497">
            <v>39712</v>
          </cell>
          <cell r="D497">
            <v>5919</v>
          </cell>
          <cell r="E497">
            <v>0</v>
          </cell>
          <cell r="F497">
            <v>5919</v>
          </cell>
        </row>
        <row r="498">
          <cell r="A498">
            <v>1843800840</v>
          </cell>
          <cell r="B498" t="str">
            <v>אחזקת ילדים בפנימיות</v>
          </cell>
          <cell r="C498">
            <v>489664</v>
          </cell>
          <cell r="D498">
            <v>792221</v>
          </cell>
          <cell r="E498">
            <v>0</v>
          </cell>
          <cell r="F498">
            <v>792221</v>
          </cell>
        </row>
        <row r="499">
          <cell r="A499">
            <v>1843810840</v>
          </cell>
          <cell r="B499" t="str">
            <v>תוכנית עם הפנים לקהילה</v>
          </cell>
          <cell r="C499">
            <v>115291</v>
          </cell>
          <cell r="D499">
            <v>53641</v>
          </cell>
          <cell r="E499">
            <v>15001</v>
          </cell>
          <cell r="F499">
            <v>68642</v>
          </cell>
        </row>
        <row r="500">
          <cell r="A500">
            <v>1843900840</v>
          </cell>
          <cell r="B500" t="str">
            <v>ילדים במעונות יום</v>
          </cell>
          <cell r="C500">
            <v>699328</v>
          </cell>
          <cell r="D500">
            <v>671142</v>
          </cell>
          <cell r="E500">
            <v>0</v>
          </cell>
          <cell r="F500">
            <v>671142</v>
          </cell>
        </row>
        <row r="501">
          <cell r="A501">
            <v>1843901810</v>
          </cell>
          <cell r="B501" t="str">
            <v>טיפול בפגיעות מיניות</v>
          </cell>
          <cell r="C501">
            <v>0</v>
          </cell>
          <cell r="D501">
            <v>0</v>
          </cell>
          <cell r="E501">
            <v>0</v>
          </cell>
          <cell r="F501">
            <v>0</v>
          </cell>
        </row>
        <row r="502">
          <cell r="A502">
            <v>1843902810</v>
          </cell>
          <cell r="B502" t="str">
            <v>תכנית לאומית ילדים בסיכון</v>
          </cell>
          <cell r="C502">
            <v>0</v>
          </cell>
          <cell r="D502">
            <v>0</v>
          </cell>
          <cell r="E502">
            <v>0</v>
          </cell>
          <cell r="F502">
            <v>0</v>
          </cell>
        </row>
        <row r="503">
          <cell r="A503">
            <v>1844300840</v>
          </cell>
          <cell r="B503" t="str">
            <v>אחזקת זקנים</v>
          </cell>
          <cell r="C503">
            <v>0</v>
          </cell>
          <cell r="D503">
            <v>0</v>
          </cell>
          <cell r="E503">
            <v>0</v>
          </cell>
          <cell r="F503">
            <v>0</v>
          </cell>
        </row>
        <row r="504">
          <cell r="A504">
            <v>1844400410</v>
          </cell>
          <cell r="B504" t="str">
            <v>מועדון זקנים</v>
          </cell>
          <cell r="C504">
            <v>42000</v>
          </cell>
          <cell r="D504">
            <v>0</v>
          </cell>
          <cell r="E504">
            <v>0</v>
          </cell>
          <cell r="F504">
            <v>0</v>
          </cell>
        </row>
        <row r="505">
          <cell r="A505">
            <v>1844400750</v>
          </cell>
          <cell r="B505" t="str">
            <v>פעולות מועדון זקנים</v>
          </cell>
          <cell r="C505">
            <v>13333</v>
          </cell>
          <cell r="D505">
            <v>4100</v>
          </cell>
          <cell r="E505">
            <v>6488.72</v>
          </cell>
          <cell r="F505">
            <v>10588.72</v>
          </cell>
        </row>
        <row r="506">
          <cell r="A506">
            <v>1844400840</v>
          </cell>
          <cell r="B506" t="str">
            <v>שכונה תומכת</v>
          </cell>
          <cell r="C506">
            <v>30267</v>
          </cell>
          <cell r="D506">
            <v>57878</v>
          </cell>
          <cell r="E506">
            <v>0</v>
          </cell>
          <cell r="F506">
            <v>57878</v>
          </cell>
        </row>
        <row r="507">
          <cell r="A507">
            <v>1844410410</v>
          </cell>
          <cell r="B507" t="str">
            <v>טיפול בזקן בקהילה</v>
          </cell>
          <cell r="C507">
            <v>27600</v>
          </cell>
          <cell r="D507">
            <v>42000</v>
          </cell>
          <cell r="E507">
            <v>0</v>
          </cell>
          <cell r="F507">
            <v>42000</v>
          </cell>
        </row>
        <row r="508">
          <cell r="A508">
            <v>1844410840</v>
          </cell>
          <cell r="B508" t="str">
            <v>טיפול בזקן בקהילה</v>
          </cell>
          <cell r="C508">
            <v>0</v>
          </cell>
          <cell r="D508">
            <v>53416</v>
          </cell>
          <cell r="E508">
            <v>0</v>
          </cell>
          <cell r="F508">
            <v>53416</v>
          </cell>
        </row>
        <row r="509">
          <cell r="A509">
            <v>1844430840</v>
          </cell>
          <cell r="B509" t="str">
            <v>מרכזי ועדות חוק סעוד</v>
          </cell>
          <cell r="C509">
            <v>37000</v>
          </cell>
          <cell r="D509">
            <v>0</v>
          </cell>
          <cell r="E509">
            <v>0</v>
          </cell>
          <cell r="F509">
            <v>0</v>
          </cell>
        </row>
        <row r="510">
          <cell r="A510">
            <v>1844510840</v>
          </cell>
          <cell r="B510" t="str">
            <v>מסגרות יומיות לזקן</v>
          </cell>
          <cell r="C510">
            <v>209067</v>
          </cell>
          <cell r="D510">
            <v>469331</v>
          </cell>
          <cell r="E510">
            <v>0</v>
          </cell>
          <cell r="F510">
            <v>469331</v>
          </cell>
        </row>
        <row r="511">
          <cell r="A511">
            <v>1845100840</v>
          </cell>
          <cell r="B511" t="str">
            <v>סידור מפגרים במוסדות</v>
          </cell>
          <cell r="C511">
            <v>3497280</v>
          </cell>
          <cell r="D511">
            <v>2746213</v>
          </cell>
          <cell r="E511">
            <v>0</v>
          </cell>
          <cell r="F511">
            <v>2746213</v>
          </cell>
        </row>
        <row r="512">
          <cell r="A512">
            <v>1845120840</v>
          </cell>
          <cell r="B512" t="str">
            <v>מפגרים במוסד ממשלתי</v>
          </cell>
          <cell r="C512">
            <v>156000</v>
          </cell>
          <cell r="D512">
            <v>146318</v>
          </cell>
          <cell r="E512">
            <v>0</v>
          </cell>
          <cell r="F512">
            <v>146318</v>
          </cell>
        </row>
        <row r="513">
          <cell r="A513">
            <v>1845130840</v>
          </cell>
          <cell r="B513" t="str">
            <v>מועדונים לילדים</v>
          </cell>
          <cell r="C513">
            <v>0</v>
          </cell>
          <cell r="D513">
            <v>0</v>
          </cell>
          <cell r="E513">
            <v>0</v>
          </cell>
          <cell r="F513">
            <v>0</v>
          </cell>
        </row>
        <row r="514">
          <cell r="A514">
            <v>1845140840</v>
          </cell>
          <cell r="B514" t="str">
            <v>החזקת אוטיסטים במסגרת</v>
          </cell>
          <cell r="C514">
            <v>288024</v>
          </cell>
          <cell r="D514">
            <v>0</v>
          </cell>
          <cell r="E514">
            <v>0</v>
          </cell>
          <cell r="F514">
            <v>0</v>
          </cell>
        </row>
        <row r="515">
          <cell r="A515">
            <v>1845200810</v>
          </cell>
          <cell r="B515" t="str">
            <v>מפגרים במעון טיפולי</v>
          </cell>
          <cell r="C515">
            <v>0</v>
          </cell>
          <cell r="D515">
            <v>0</v>
          </cell>
          <cell r="E515">
            <v>0</v>
          </cell>
          <cell r="F515">
            <v>0</v>
          </cell>
        </row>
        <row r="516">
          <cell r="A516">
            <v>1845200840</v>
          </cell>
          <cell r="B516" t="str">
            <v>מפגרים במעון טיפולי</v>
          </cell>
          <cell r="C516">
            <v>273280</v>
          </cell>
          <cell r="D516">
            <v>215830</v>
          </cell>
          <cell r="E516">
            <v>0</v>
          </cell>
          <cell r="F516">
            <v>215830</v>
          </cell>
        </row>
        <row r="517">
          <cell r="A517">
            <v>1845210840</v>
          </cell>
          <cell r="B517" t="str">
            <v>מפגרים במעון אמוני</v>
          </cell>
          <cell r="C517">
            <v>0</v>
          </cell>
          <cell r="D517">
            <v>0</v>
          </cell>
          <cell r="E517">
            <v>0</v>
          </cell>
          <cell r="F517">
            <v>0</v>
          </cell>
        </row>
        <row r="518">
          <cell r="A518">
            <v>1845240810</v>
          </cell>
          <cell r="B518" t="str">
            <v>מעשי"ם</v>
          </cell>
          <cell r="C518">
            <v>0</v>
          </cell>
          <cell r="D518">
            <v>0</v>
          </cell>
          <cell r="E518">
            <v>0</v>
          </cell>
          <cell r="F518">
            <v>0</v>
          </cell>
        </row>
        <row r="519">
          <cell r="A519">
            <v>1845240840</v>
          </cell>
          <cell r="B519" t="str">
            <v>מעשי"ם</v>
          </cell>
          <cell r="C519">
            <v>263808</v>
          </cell>
          <cell r="D519">
            <v>336635</v>
          </cell>
          <cell r="E519">
            <v>0</v>
          </cell>
          <cell r="F519">
            <v>336635</v>
          </cell>
        </row>
        <row r="520">
          <cell r="A520">
            <v>1845300840</v>
          </cell>
          <cell r="B520" t="str">
            <v>שירותים תומכים למפגר</v>
          </cell>
          <cell r="C520">
            <v>10000</v>
          </cell>
          <cell r="D520">
            <v>15825</v>
          </cell>
          <cell r="E520">
            <v>0</v>
          </cell>
          <cell r="F520">
            <v>15825</v>
          </cell>
        </row>
        <row r="521">
          <cell r="A521">
            <v>1845310840</v>
          </cell>
          <cell r="B521" t="str">
            <v>נופשונים למפגר</v>
          </cell>
          <cell r="C521">
            <v>17952</v>
          </cell>
          <cell r="D521">
            <v>16681</v>
          </cell>
          <cell r="E521">
            <v>0</v>
          </cell>
          <cell r="F521">
            <v>16681</v>
          </cell>
        </row>
        <row r="522">
          <cell r="A522">
            <v>1845311840</v>
          </cell>
          <cell r="B522" t="str">
            <v>הסעות למ.יום למפגר</v>
          </cell>
          <cell r="C522">
            <v>77200</v>
          </cell>
          <cell r="D522">
            <v>154149</v>
          </cell>
          <cell r="E522">
            <v>0</v>
          </cell>
          <cell r="F522">
            <v>154149</v>
          </cell>
        </row>
        <row r="523">
          <cell r="A523">
            <v>1845320840</v>
          </cell>
          <cell r="B523" t="str">
            <v>מועדון חברתי למפגרים</v>
          </cell>
          <cell r="C523">
            <v>20000</v>
          </cell>
          <cell r="D523">
            <v>13337</v>
          </cell>
          <cell r="E523">
            <v>0</v>
          </cell>
          <cell r="F523">
            <v>13337</v>
          </cell>
        </row>
        <row r="524">
          <cell r="A524">
            <v>1846290840</v>
          </cell>
          <cell r="B524" t="str">
            <v>שיקום העיוור בקהילה</v>
          </cell>
          <cell r="C524">
            <v>55333</v>
          </cell>
          <cell r="D524">
            <v>41166</v>
          </cell>
          <cell r="E524">
            <v>0</v>
          </cell>
          <cell r="F524">
            <v>41166</v>
          </cell>
        </row>
        <row r="525">
          <cell r="A525">
            <v>1846300840</v>
          </cell>
          <cell r="B525" t="str">
            <v>דמי ליווי לעוור</v>
          </cell>
          <cell r="C525">
            <v>0</v>
          </cell>
          <cell r="D525">
            <v>0</v>
          </cell>
          <cell r="E525">
            <v>0</v>
          </cell>
          <cell r="F525">
            <v>0</v>
          </cell>
        </row>
        <row r="526">
          <cell r="A526">
            <v>1846310840</v>
          </cell>
          <cell r="B526" t="str">
            <v>הדרכת עוור ובני ביתו</v>
          </cell>
          <cell r="C526">
            <v>32569</v>
          </cell>
          <cell r="D526">
            <v>37695</v>
          </cell>
          <cell r="E526">
            <v>0</v>
          </cell>
          <cell r="F526">
            <v>37695</v>
          </cell>
        </row>
        <row r="527">
          <cell r="A527">
            <v>1846600840</v>
          </cell>
          <cell r="B527" t="str">
            <v>תעסוקה מוגנת למוגבל</v>
          </cell>
          <cell r="C527">
            <v>0</v>
          </cell>
          <cell r="D527">
            <v>0</v>
          </cell>
          <cell r="E527">
            <v>0</v>
          </cell>
          <cell r="F527">
            <v>0</v>
          </cell>
        </row>
        <row r="528">
          <cell r="A528">
            <v>1846610810</v>
          </cell>
          <cell r="B528" t="str">
            <v>תוכנית לילד החריג</v>
          </cell>
          <cell r="C528">
            <v>0</v>
          </cell>
          <cell r="D528">
            <v>0</v>
          </cell>
          <cell r="E528">
            <v>0</v>
          </cell>
          <cell r="F528">
            <v>0</v>
          </cell>
        </row>
        <row r="529">
          <cell r="A529">
            <v>1846700840</v>
          </cell>
          <cell r="B529" t="str">
            <v>מ.יום שיקומי לנכים</v>
          </cell>
          <cell r="C529">
            <v>44768</v>
          </cell>
          <cell r="D529">
            <v>33171</v>
          </cell>
          <cell r="E529">
            <v>0</v>
          </cell>
          <cell r="F529">
            <v>33171</v>
          </cell>
        </row>
        <row r="530">
          <cell r="A530">
            <v>1846710840</v>
          </cell>
          <cell r="B530" t="str">
            <v>הסעות למ.יום שיקומי לנכים</v>
          </cell>
          <cell r="C530">
            <v>100000</v>
          </cell>
          <cell r="D530">
            <v>0</v>
          </cell>
          <cell r="E530">
            <v>0</v>
          </cell>
          <cell r="F530">
            <v>0</v>
          </cell>
        </row>
        <row r="531">
          <cell r="A531">
            <v>1846720840</v>
          </cell>
          <cell r="B531" t="str">
            <v>ליווי למ.יום שיקומי</v>
          </cell>
          <cell r="C531">
            <v>40000</v>
          </cell>
          <cell r="D531">
            <v>23969</v>
          </cell>
          <cell r="E531">
            <v>0</v>
          </cell>
          <cell r="F531">
            <v>23969</v>
          </cell>
        </row>
        <row r="532">
          <cell r="A532">
            <v>1846740840</v>
          </cell>
          <cell r="B532" t="str">
            <v>מועדון חברתי לבוגרים</v>
          </cell>
          <cell r="C532">
            <v>36000</v>
          </cell>
          <cell r="D532">
            <v>60000</v>
          </cell>
          <cell r="E532">
            <v>0</v>
          </cell>
          <cell r="F532">
            <v>60000</v>
          </cell>
        </row>
        <row r="533">
          <cell r="A533">
            <v>1846750840</v>
          </cell>
          <cell r="B533" t="str">
            <v>תעסוקה נתמכת לנכים</v>
          </cell>
          <cell r="C533">
            <v>6667</v>
          </cell>
          <cell r="D533">
            <v>9622</v>
          </cell>
          <cell r="E533">
            <v>0</v>
          </cell>
          <cell r="F533">
            <v>9622</v>
          </cell>
        </row>
        <row r="534">
          <cell r="A534">
            <v>1846760840</v>
          </cell>
          <cell r="B534" t="str">
            <v>תוכנית מעבר</v>
          </cell>
          <cell r="C534">
            <v>6000</v>
          </cell>
          <cell r="D534">
            <v>5614</v>
          </cell>
          <cell r="E534">
            <v>0</v>
          </cell>
          <cell r="F534">
            <v>5614</v>
          </cell>
        </row>
        <row r="535">
          <cell r="A535">
            <v>1846800810</v>
          </cell>
          <cell r="B535" t="str">
            <v>דמי תקשורת לחירשים</v>
          </cell>
          <cell r="C535">
            <v>0</v>
          </cell>
          <cell r="D535">
            <v>0</v>
          </cell>
          <cell r="E535">
            <v>0</v>
          </cell>
          <cell r="F535">
            <v>0</v>
          </cell>
        </row>
        <row r="536">
          <cell r="A536">
            <v>1846800840</v>
          </cell>
          <cell r="B536" t="str">
            <v>מרכזי איבחון ושיקום</v>
          </cell>
          <cell r="C536">
            <v>28000</v>
          </cell>
          <cell r="D536">
            <v>27931</v>
          </cell>
          <cell r="E536">
            <v>0</v>
          </cell>
          <cell r="F536">
            <v>27931</v>
          </cell>
        </row>
        <row r="537">
          <cell r="A537">
            <v>1846805840</v>
          </cell>
          <cell r="B537" t="str">
            <v>מרכזי אבחון ושיקום</v>
          </cell>
          <cell r="C537">
            <v>0</v>
          </cell>
          <cell r="D537">
            <v>0</v>
          </cell>
          <cell r="E537">
            <v>0</v>
          </cell>
          <cell r="F537">
            <v>0</v>
          </cell>
        </row>
        <row r="538">
          <cell r="A538">
            <v>1846810840</v>
          </cell>
          <cell r="B538" t="str">
            <v>שיקום נכים</v>
          </cell>
          <cell r="C538">
            <v>16667</v>
          </cell>
          <cell r="D538">
            <v>7702</v>
          </cell>
          <cell r="E538">
            <v>0</v>
          </cell>
          <cell r="F538">
            <v>7702</v>
          </cell>
        </row>
        <row r="539">
          <cell r="A539">
            <v>1846820840</v>
          </cell>
          <cell r="B539" t="str">
            <v>נכים קשים בקהילה</v>
          </cell>
          <cell r="C539">
            <v>0</v>
          </cell>
          <cell r="D539">
            <v>1170</v>
          </cell>
          <cell r="E539">
            <v>0</v>
          </cell>
          <cell r="F539">
            <v>1170</v>
          </cell>
        </row>
        <row r="540">
          <cell r="A540">
            <v>1846825840</v>
          </cell>
          <cell r="B540" t="str">
            <v>בוגרים עוורים בקהילה</v>
          </cell>
          <cell r="C540">
            <v>42667</v>
          </cell>
          <cell r="D540">
            <v>0</v>
          </cell>
          <cell r="E540">
            <v>0</v>
          </cell>
          <cell r="F540">
            <v>0</v>
          </cell>
        </row>
        <row r="541">
          <cell r="A541">
            <v>1846830840</v>
          </cell>
          <cell r="B541" t="str">
            <v>ילדים עוורים בקהילה</v>
          </cell>
          <cell r="C541">
            <v>41333</v>
          </cell>
          <cell r="D541">
            <v>38357</v>
          </cell>
          <cell r="E541">
            <v>0</v>
          </cell>
          <cell r="F541">
            <v>38357</v>
          </cell>
        </row>
        <row r="542">
          <cell r="A542">
            <v>1847100840</v>
          </cell>
          <cell r="B542" t="str">
            <v>טיפול בנוער ובצעירים</v>
          </cell>
          <cell r="C542">
            <v>10667</v>
          </cell>
          <cell r="D542">
            <v>0</v>
          </cell>
          <cell r="E542">
            <v>10473.68</v>
          </cell>
          <cell r="F542">
            <v>10473.68</v>
          </cell>
        </row>
        <row r="543">
          <cell r="A543">
            <v>1847110840</v>
          </cell>
          <cell r="B543" t="str">
            <v>טיפול בנערות במצוקה</v>
          </cell>
          <cell r="C543">
            <v>12287</v>
          </cell>
          <cell r="D543">
            <v>3600</v>
          </cell>
          <cell r="E543">
            <v>4000</v>
          </cell>
          <cell r="F543">
            <v>7600</v>
          </cell>
        </row>
        <row r="544">
          <cell r="A544">
            <v>1847130840</v>
          </cell>
          <cell r="B544" t="str">
            <v>טיפול בחבורות רחוב</v>
          </cell>
          <cell r="C544">
            <v>0</v>
          </cell>
          <cell r="D544">
            <v>0</v>
          </cell>
          <cell r="E544">
            <v>0</v>
          </cell>
          <cell r="F544">
            <v>0</v>
          </cell>
        </row>
        <row r="545">
          <cell r="A545">
            <v>1847140840</v>
          </cell>
          <cell r="B545" t="str">
            <v>פרויקט וינגיט</v>
          </cell>
          <cell r="C545">
            <v>0</v>
          </cell>
          <cell r="D545">
            <v>0</v>
          </cell>
          <cell r="E545">
            <v>0</v>
          </cell>
          <cell r="F545">
            <v>0</v>
          </cell>
        </row>
        <row r="546">
          <cell r="A546">
            <v>1847300750</v>
          </cell>
          <cell r="B546" t="str">
            <v>פעילות תוכנית סמים ואלכהוול</v>
          </cell>
          <cell r="C546">
            <v>16000</v>
          </cell>
          <cell r="D546">
            <v>0</v>
          </cell>
          <cell r="E546">
            <v>0</v>
          </cell>
          <cell r="F546">
            <v>0</v>
          </cell>
        </row>
        <row r="547">
          <cell r="A547">
            <v>1847300840</v>
          </cell>
          <cell r="B547" t="str">
            <v>טיפול בנוער מתמכר</v>
          </cell>
          <cell r="C547">
            <v>12000</v>
          </cell>
          <cell r="D547">
            <v>133</v>
          </cell>
          <cell r="E547">
            <v>0</v>
          </cell>
          <cell r="F547">
            <v>133</v>
          </cell>
        </row>
        <row r="548">
          <cell r="A548">
            <v>1847310840</v>
          </cell>
          <cell r="B548" t="str">
            <v>מקלט לנערות</v>
          </cell>
          <cell r="C548">
            <v>0</v>
          </cell>
          <cell r="D548">
            <v>0</v>
          </cell>
          <cell r="E548">
            <v>0</v>
          </cell>
          <cell r="F548">
            <v>0</v>
          </cell>
        </row>
        <row r="549">
          <cell r="A549">
            <v>1847320840</v>
          </cell>
          <cell r="B549" t="str">
            <v>התמכרויות - מבוגרים</v>
          </cell>
          <cell r="C549">
            <v>26667</v>
          </cell>
          <cell r="D549">
            <v>30975</v>
          </cell>
          <cell r="E549">
            <v>0</v>
          </cell>
          <cell r="F549">
            <v>30975</v>
          </cell>
        </row>
        <row r="550">
          <cell r="A550">
            <v>1847330840</v>
          </cell>
          <cell r="B550" t="str">
            <v>מ.יום לנוער -סמים</v>
          </cell>
          <cell r="C550">
            <v>0</v>
          </cell>
          <cell r="D550">
            <v>2796</v>
          </cell>
          <cell r="E550">
            <v>0</v>
          </cell>
          <cell r="F550">
            <v>2796</v>
          </cell>
        </row>
        <row r="551">
          <cell r="A551">
            <v>1847400110</v>
          </cell>
          <cell r="B551" t="str">
            <v>שכר למפתן(מית"ר)</v>
          </cell>
          <cell r="C551">
            <v>593230</v>
          </cell>
          <cell r="D551">
            <v>562500.84</v>
          </cell>
          <cell r="E551">
            <v>0</v>
          </cell>
          <cell r="F551">
            <v>562500.84</v>
          </cell>
        </row>
        <row r="552">
          <cell r="A552">
            <v>1847400430</v>
          </cell>
          <cell r="B552" t="str">
            <v>מית"ר - חשמל</v>
          </cell>
          <cell r="C552">
            <v>25000</v>
          </cell>
          <cell r="D552">
            <v>2982.62</v>
          </cell>
          <cell r="E552">
            <v>0</v>
          </cell>
          <cell r="F552">
            <v>2982.62</v>
          </cell>
        </row>
        <row r="553">
          <cell r="A553">
            <v>1847400470</v>
          </cell>
          <cell r="B553" t="str">
            <v>מית"ר - ציוד משרדי</v>
          </cell>
          <cell r="C553">
            <v>6000</v>
          </cell>
          <cell r="D553">
            <v>0</v>
          </cell>
          <cell r="E553">
            <v>0</v>
          </cell>
          <cell r="F553">
            <v>0</v>
          </cell>
        </row>
        <row r="554">
          <cell r="A554">
            <v>1847400541</v>
          </cell>
          <cell r="B554" t="str">
            <v>מית"ר טלפונים</v>
          </cell>
          <cell r="C554">
            <v>5400</v>
          </cell>
          <cell r="D554">
            <v>4017.9</v>
          </cell>
          <cell r="E554">
            <v>0</v>
          </cell>
          <cell r="F554">
            <v>4017.9</v>
          </cell>
        </row>
        <row r="555">
          <cell r="A555">
            <v>1847400720</v>
          </cell>
          <cell r="B555" t="str">
            <v>מית"ר חומרים וציוד</v>
          </cell>
          <cell r="C555">
            <v>54000</v>
          </cell>
          <cell r="D555">
            <v>14286.01</v>
          </cell>
          <cell r="E555">
            <v>13100.91</v>
          </cell>
          <cell r="F555">
            <v>27386.92</v>
          </cell>
        </row>
        <row r="556">
          <cell r="A556">
            <v>1847400750</v>
          </cell>
          <cell r="B556" t="str">
            <v>מית"ר - קבלניות</v>
          </cell>
          <cell r="C556">
            <v>128000</v>
          </cell>
          <cell r="D556">
            <v>36477</v>
          </cell>
          <cell r="E556">
            <v>42961.4</v>
          </cell>
          <cell r="F556">
            <v>79438.399999999994</v>
          </cell>
        </row>
        <row r="557">
          <cell r="A557">
            <v>1847400780</v>
          </cell>
          <cell r="B557" t="str">
            <v>מזון מית"ר</v>
          </cell>
          <cell r="C557">
            <v>48000</v>
          </cell>
          <cell r="D557">
            <v>36493</v>
          </cell>
          <cell r="E557">
            <v>10250</v>
          </cell>
          <cell r="F557">
            <v>46743</v>
          </cell>
        </row>
        <row r="558">
          <cell r="A558">
            <v>1847400930</v>
          </cell>
          <cell r="B558" t="str">
            <v>מפתן מקומי-מית"ר</v>
          </cell>
          <cell r="C558">
            <v>3250</v>
          </cell>
          <cell r="D558">
            <v>3450</v>
          </cell>
          <cell r="E558">
            <v>0</v>
          </cell>
          <cell r="F558">
            <v>3450</v>
          </cell>
        </row>
        <row r="559">
          <cell r="A559">
            <v>1847410750</v>
          </cell>
          <cell r="B559" t="str">
            <v>מית"ר הסעות</v>
          </cell>
          <cell r="C559">
            <v>48000</v>
          </cell>
          <cell r="D559">
            <v>9103.2199999999993</v>
          </cell>
          <cell r="E559">
            <v>15850</v>
          </cell>
          <cell r="F559">
            <v>24953.22</v>
          </cell>
        </row>
        <row r="560">
          <cell r="A560">
            <v>1847410840</v>
          </cell>
          <cell r="B560" t="str">
            <v>מניעת אלימות במפתנים</v>
          </cell>
          <cell r="C560">
            <v>16000</v>
          </cell>
          <cell r="D560">
            <v>0</v>
          </cell>
          <cell r="E560">
            <v>0</v>
          </cell>
          <cell r="F560">
            <v>0</v>
          </cell>
        </row>
        <row r="561">
          <cell r="A561">
            <v>1847500540</v>
          </cell>
          <cell r="B561" t="str">
            <v>טלפון מית"ר</v>
          </cell>
          <cell r="C561">
            <v>0</v>
          </cell>
          <cell r="D561">
            <v>0</v>
          </cell>
          <cell r="E561">
            <v>0</v>
          </cell>
          <cell r="F561">
            <v>0</v>
          </cell>
        </row>
        <row r="562">
          <cell r="A562">
            <v>1848200840</v>
          </cell>
          <cell r="B562" t="str">
            <v>עבודה קהילתית</v>
          </cell>
          <cell r="C562">
            <v>0</v>
          </cell>
          <cell r="D562">
            <v>0</v>
          </cell>
          <cell r="E562">
            <v>0</v>
          </cell>
          <cell r="F562">
            <v>0</v>
          </cell>
        </row>
        <row r="563">
          <cell r="A563">
            <v>1848210840</v>
          </cell>
          <cell r="B563" t="str">
            <v>צח"י צפון ועוטף עז</v>
          </cell>
          <cell r="C563">
            <v>0</v>
          </cell>
          <cell r="D563">
            <v>0</v>
          </cell>
          <cell r="E563">
            <v>0</v>
          </cell>
          <cell r="F563">
            <v>0</v>
          </cell>
        </row>
        <row r="564">
          <cell r="A564">
            <v>1848300840</v>
          </cell>
          <cell r="B564" t="str">
            <v>פעולות התנדבות</v>
          </cell>
          <cell r="C564">
            <v>0</v>
          </cell>
          <cell r="D564">
            <v>0</v>
          </cell>
          <cell r="E564">
            <v>0</v>
          </cell>
          <cell r="F564">
            <v>0</v>
          </cell>
        </row>
        <row r="565">
          <cell r="A565">
            <v>1851000430</v>
          </cell>
          <cell r="B565" t="str">
            <v>מועצה דתית-חשמל ומים</v>
          </cell>
          <cell r="C565">
            <v>0</v>
          </cell>
          <cell r="D565">
            <v>7070.08</v>
          </cell>
          <cell r="E565">
            <v>0</v>
          </cell>
          <cell r="F565">
            <v>7070.08</v>
          </cell>
        </row>
        <row r="566">
          <cell r="A566">
            <v>1851000431</v>
          </cell>
          <cell r="B566" t="str">
            <v>מועצה דתית - חשמל</v>
          </cell>
          <cell r="C566">
            <v>6000</v>
          </cell>
          <cell r="D566">
            <v>0</v>
          </cell>
          <cell r="E566">
            <v>0</v>
          </cell>
          <cell r="F566">
            <v>0</v>
          </cell>
        </row>
        <row r="567">
          <cell r="A567">
            <v>1851000432</v>
          </cell>
          <cell r="B567" t="str">
            <v>מועצה דתית - מים</v>
          </cell>
          <cell r="C567">
            <v>25000</v>
          </cell>
          <cell r="D567">
            <v>20354</v>
          </cell>
          <cell r="E567">
            <v>0</v>
          </cell>
          <cell r="F567">
            <v>20354</v>
          </cell>
        </row>
        <row r="568">
          <cell r="A568">
            <v>1851000810</v>
          </cell>
          <cell r="B568" t="str">
            <v>השתתפות בתקציב הדתות</v>
          </cell>
          <cell r="C568">
            <v>16000</v>
          </cell>
          <cell r="D568">
            <v>14000</v>
          </cell>
          <cell r="E568">
            <v>0</v>
          </cell>
          <cell r="F568">
            <v>14000</v>
          </cell>
        </row>
        <row r="569">
          <cell r="A569">
            <v>1879000780</v>
          </cell>
          <cell r="B569" t="str">
            <v>איכות הסביבה שונות</v>
          </cell>
          <cell r="C569">
            <v>85000</v>
          </cell>
          <cell r="D569">
            <v>16955.07</v>
          </cell>
          <cell r="E569">
            <v>25273.52</v>
          </cell>
          <cell r="F569">
            <v>42228.59</v>
          </cell>
        </row>
        <row r="570">
          <cell r="A570">
            <v>1913000110</v>
          </cell>
          <cell r="B570" t="str">
            <v>שכר משק המים וביוב</v>
          </cell>
          <cell r="C570">
            <v>316000</v>
          </cell>
          <cell r="D570">
            <v>274122.83</v>
          </cell>
          <cell r="E570">
            <v>0</v>
          </cell>
          <cell r="F570">
            <v>274122.83</v>
          </cell>
        </row>
        <row r="571">
          <cell r="A571">
            <v>1913000420</v>
          </cell>
          <cell r="B571" t="str">
            <v>מים-תיקונים</v>
          </cell>
          <cell r="C571">
            <v>0</v>
          </cell>
          <cell r="D571">
            <v>0</v>
          </cell>
          <cell r="E571">
            <v>0</v>
          </cell>
          <cell r="F571">
            <v>0</v>
          </cell>
        </row>
        <row r="572">
          <cell r="A572">
            <v>1913000431</v>
          </cell>
          <cell r="B572" t="str">
            <v>**מבוטל***</v>
          </cell>
          <cell r="C572">
            <v>0</v>
          </cell>
          <cell r="D572">
            <v>0</v>
          </cell>
          <cell r="E572">
            <v>0</v>
          </cell>
          <cell r="F572">
            <v>0</v>
          </cell>
        </row>
        <row r="573">
          <cell r="A573">
            <v>1913000719</v>
          </cell>
          <cell r="B573" t="str">
            <v>חומרים מחלקת מים</v>
          </cell>
          <cell r="C573">
            <v>48000</v>
          </cell>
          <cell r="D573">
            <v>17854.25</v>
          </cell>
          <cell r="E573">
            <v>4175</v>
          </cell>
          <cell r="F573">
            <v>22029.25</v>
          </cell>
        </row>
        <row r="574">
          <cell r="A574">
            <v>1913000730</v>
          </cell>
          <cell r="B574" t="str">
            <v>תחזוקת רכב</v>
          </cell>
          <cell r="C574">
            <v>0</v>
          </cell>
          <cell r="D574">
            <v>0</v>
          </cell>
          <cell r="E574">
            <v>0</v>
          </cell>
          <cell r="F574">
            <v>0</v>
          </cell>
        </row>
        <row r="575">
          <cell r="A575">
            <v>1913000731</v>
          </cell>
          <cell r="B575" t="str">
            <v>דלק וכביש 6 רכב מח' מים</v>
          </cell>
          <cell r="C575">
            <v>24000</v>
          </cell>
          <cell r="D575">
            <v>22610.45</v>
          </cell>
          <cell r="E575">
            <v>0</v>
          </cell>
          <cell r="F575">
            <v>22610.45</v>
          </cell>
        </row>
        <row r="576">
          <cell r="A576">
            <v>1913000732</v>
          </cell>
          <cell r="B576" t="str">
            <v>מים תיקונים</v>
          </cell>
          <cell r="C576">
            <v>98000</v>
          </cell>
          <cell r="D576">
            <v>96239.2</v>
          </cell>
          <cell r="E576">
            <v>106</v>
          </cell>
          <cell r="F576">
            <v>96345.2</v>
          </cell>
        </row>
        <row r="577">
          <cell r="A577">
            <v>1913000735</v>
          </cell>
          <cell r="B577" t="str">
            <v>שכירות רכב מח' מים</v>
          </cell>
          <cell r="C577">
            <v>54000</v>
          </cell>
          <cell r="D577">
            <v>42345.31</v>
          </cell>
          <cell r="E577">
            <v>0</v>
          </cell>
          <cell r="F577">
            <v>42345.31</v>
          </cell>
        </row>
        <row r="578">
          <cell r="A578">
            <v>1913000750</v>
          </cell>
          <cell r="B578" t="str">
            <v>קבלניות מח' מים</v>
          </cell>
          <cell r="C578">
            <v>250000</v>
          </cell>
          <cell r="D578">
            <v>227745.2</v>
          </cell>
          <cell r="E578">
            <v>19847.400000000001</v>
          </cell>
          <cell r="F578">
            <v>247592.6</v>
          </cell>
        </row>
        <row r="579">
          <cell r="A579">
            <v>1913000780</v>
          </cell>
          <cell r="B579" t="str">
            <v>מדי מים</v>
          </cell>
          <cell r="C579">
            <v>50000</v>
          </cell>
          <cell r="D579">
            <v>38037.5</v>
          </cell>
          <cell r="E579">
            <v>11320</v>
          </cell>
          <cell r="F579">
            <v>49357.5</v>
          </cell>
        </row>
        <row r="580">
          <cell r="A580">
            <v>1913100729</v>
          </cell>
          <cell r="B580" t="str">
            <v>קנית מים</v>
          </cell>
          <cell r="C580">
            <v>13300000</v>
          </cell>
          <cell r="D580">
            <v>11433191</v>
          </cell>
          <cell r="E580">
            <v>0</v>
          </cell>
          <cell r="F580">
            <v>11433191</v>
          </cell>
        </row>
        <row r="581">
          <cell r="A581">
            <v>1913200750</v>
          </cell>
          <cell r="B581" t="str">
            <v>בדיקות מים</v>
          </cell>
          <cell r="C581">
            <v>0</v>
          </cell>
          <cell r="D581">
            <v>0</v>
          </cell>
          <cell r="E581">
            <v>0</v>
          </cell>
          <cell r="F581">
            <v>0</v>
          </cell>
        </row>
        <row r="582">
          <cell r="A582">
            <v>1913200770</v>
          </cell>
          <cell r="B582" t="str">
            <v>חשמל-תחנת שאיבה</v>
          </cell>
          <cell r="C582">
            <v>20000</v>
          </cell>
          <cell r="D582">
            <v>8875.5</v>
          </cell>
          <cell r="E582">
            <v>0</v>
          </cell>
          <cell r="F582">
            <v>8875.5</v>
          </cell>
        </row>
        <row r="583">
          <cell r="A583">
            <v>1943100410</v>
          </cell>
          <cell r="B583" t="str">
            <v>שכירות -שירותים ציבוריים וחניה</v>
          </cell>
          <cell r="C583">
            <v>9000</v>
          </cell>
          <cell r="D583">
            <v>15000</v>
          </cell>
          <cell r="E583">
            <v>0</v>
          </cell>
          <cell r="F583">
            <v>15000</v>
          </cell>
        </row>
        <row r="584">
          <cell r="A584">
            <v>1944000970</v>
          </cell>
          <cell r="B584" t="str">
            <v>הוצ' עודפות מס הכנסה</v>
          </cell>
          <cell r="C584">
            <v>0</v>
          </cell>
          <cell r="D584">
            <v>0</v>
          </cell>
          <cell r="E584">
            <v>0</v>
          </cell>
          <cell r="F584">
            <v>0</v>
          </cell>
        </row>
        <row r="585">
          <cell r="A585">
            <v>1972000694</v>
          </cell>
          <cell r="B585" t="str">
            <v>ביוב קרן</v>
          </cell>
          <cell r="C585">
            <v>1630000</v>
          </cell>
          <cell r="D585">
            <v>1601089.52</v>
          </cell>
          <cell r="E585">
            <v>0</v>
          </cell>
          <cell r="F585">
            <v>1601089.52</v>
          </cell>
        </row>
        <row r="586">
          <cell r="A586">
            <v>1972000695</v>
          </cell>
          <cell r="B586" t="str">
            <v>ביוב ריבית</v>
          </cell>
          <cell r="C586">
            <v>1315000</v>
          </cell>
          <cell r="D586">
            <v>1309946</v>
          </cell>
          <cell r="E586">
            <v>0</v>
          </cell>
          <cell r="F586">
            <v>1309946</v>
          </cell>
        </row>
        <row r="587">
          <cell r="A587">
            <v>1972000696</v>
          </cell>
          <cell r="B587" t="str">
            <v>ביוב הצמדה</v>
          </cell>
          <cell r="C587">
            <v>212000</v>
          </cell>
          <cell r="D587">
            <v>202936.18</v>
          </cell>
          <cell r="E587">
            <v>0</v>
          </cell>
          <cell r="F587">
            <v>202936.18</v>
          </cell>
        </row>
        <row r="588">
          <cell r="A588">
            <v>1972000720</v>
          </cell>
          <cell r="B588" t="str">
            <v>ביוב עירוני</v>
          </cell>
          <cell r="C588">
            <v>2000</v>
          </cell>
          <cell r="D588">
            <v>1876.2</v>
          </cell>
          <cell r="E588">
            <v>0</v>
          </cell>
          <cell r="F588">
            <v>1876.2</v>
          </cell>
        </row>
        <row r="589">
          <cell r="A589">
            <v>1972000750</v>
          </cell>
          <cell r="B589" t="str">
            <v>אחזקת ביוב</v>
          </cell>
          <cell r="C589">
            <v>353000</v>
          </cell>
          <cell r="D589">
            <v>253574</v>
          </cell>
          <cell r="E589">
            <v>45276</v>
          </cell>
          <cell r="F589">
            <v>298850</v>
          </cell>
        </row>
        <row r="590">
          <cell r="A590">
            <v>1972000780</v>
          </cell>
          <cell r="B590" t="str">
            <v>ביוב-שונות</v>
          </cell>
          <cell r="C590">
            <v>0</v>
          </cell>
          <cell r="D590">
            <v>0</v>
          </cell>
          <cell r="E590">
            <v>0</v>
          </cell>
          <cell r="F590">
            <v>0</v>
          </cell>
        </row>
        <row r="591">
          <cell r="A591">
            <v>1973000770</v>
          </cell>
          <cell r="B591" t="str">
            <v>חשמל-מכון שפכים</v>
          </cell>
          <cell r="C591">
            <v>610000</v>
          </cell>
          <cell r="D591">
            <v>564178.78</v>
          </cell>
          <cell r="E591">
            <v>0</v>
          </cell>
          <cell r="F591">
            <v>564178.78</v>
          </cell>
        </row>
        <row r="592">
          <cell r="A592">
            <v>1973100750</v>
          </cell>
          <cell r="B592" t="str">
            <v>אגרת ביוב/חוף כרמל</v>
          </cell>
          <cell r="C592">
            <v>310000</v>
          </cell>
          <cell r="D592">
            <v>115008</v>
          </cell>
          <cell r="E592">
            <v>0</v>
          </cell>
          <cell r="F592">
            <v>115008</v>
          </cell>
        </row>
        <row r="593">
          <cell r="A593">
            <v>1973100770</v>
          </cell>
          <cell r="B593" t="str">
            <v>חשמל מכון שפכים דאליה</v>
          </cell>
          <cell r="C593">
            <v>0</v>
          </cell>
          <cell r="D593">
            <v>143.87</v>
          </cell>
          <cell r="E593">
            <v>0</v>
          </cell>
          <cell r="F593">
            <v>143.87</v>
          </cell>
        </row>
        <row r="594">
          <cell r="A594">
            <v>1993000780</v>
          </cell>
          <cell r="B594" t="str">
            <v>הוצ' בגין שנים קודמות</v>
          </cell>
          <cell r="C594">
            <v>500000</v>
          </cell>
          <cell r="D594">
            <v>177377.46</v>
          </cell>
          <cell r="E594">
            <v>0</v>
          </cell>
          <cell r="F594">
            <v>177377.46</v>
          </cell>
        </row>
        <row r="595">
          <cell r="A595">
            <v>1993000781</v>
          </cell>
          <cell r="B595" t="str">
            <v>הוצאות שכר שנים קודמות</v>
          </cell>
          <cell r="C595">
            <v>0</v>
          </cell>
          <cell r="D595">
            <v>27295</v>
          </cell>
          <cell r="E595">
            <v>0</v>
          </cell>
          <cell r="F595">
            <v>27295</v>
          </cell>
        </row>
        <row r="596">
          <cell r="A596">
            <v>1994000970</v>
          </cell>
          <cell r="B596" t="str">
            <v>עודפות מס הכנסה</v>
          </cell>
          <cell r="C596">
            <v>18000</v>
          </cell>
          <cell r="D596">
            <v>0</v>
          </cell>
          <cell r="E596">
            <v>0</v>
          </cell>
          <cell r="F596">
            <v>0</v>
          </cell>
        </row>
        <row r="597">
          <cell r="A597">
            <v>1995000860</v>
          </cell>
          <cell r="B597" t="str">
            <v>הנחות ארנונה</v>
          </cell>
          <cell r="C597">
            <v>5880000</v>
          </cell>
          <cell r="D597">
            <v>4046027.77</v>
          </cell>
          <cell r="E597">
            <v>0</v>
          </cell>
          <cell r="F597">
            <v>4046027.77</v>
          </cell>
        </row>
        <row r="598">
          <cell r="A598">
            <v>1996000310</v>
          </cell>
          <cell r="B598" t="str">
            <v>משכורת פנסיונרים</v>
          </cell>
          <cell r="C598">
            <v>3140000</v>
          </cell>
          <cell r="D598">
            <v>3759141.63</v>
          </cell>
          <cell r="E598">
            <v>0</v>
          </cell>
          <cell r="F598">
            <v>3759141.63</v>
          </cell>
        </row>
        <row r="599">
          <cell r="A599">
            <v>1996001110</v>
          </cell>
          <cell r="B599" t="str">
            <v>שכר פנסיונרים נוספים</v>
          </cell>
          <cell r="C599">
            <v>0</v>
          </cell>
          <cell r="D599">
            <v>0</v>
          </cell>
          <cell r="E599">
            <v>0</v>
          </cell>
          <cell r="F599">
            <v>0</v>
          </cell>
        </row>
        <row r="600">
          <cell r="A600">
            <v>1998000310</v>
          </cell>
          <cell r="B600" t="str">
            <v>שכר פינסיונירם - התייעלות</v>
          </cell>
          <cell r="C600">
            <v>0</v>
          </cell>
          <cell r="D600">
            <v>-13103.02</v>
          </cell>
          <cell r="E600">
            <v>0</v>
          </cell>
          <cell r="F600">
            <v>-13103.02</v>
          </cell>
        </row>
        <row r="601">
          <cell r="A601">
            <v>1998001110</v>
          </cell>
          <cell r="B601" t="str">
            <v>התייעלות</v>
          </cell>
          <cell r="C601">
            <v>0</v>
          </cell>
          <cell r="D601">
            <v>0</v>
          </cell>
          <cell r="E601">
            <v>0</v>
          </cell>
          <cell r="F601">
            <v>0</v>
          </cell>
        </row>
        <row r="602">
          <cell r="A602">
            <v>1998001310</v>
          </cell>
          <cell r="B602" t="str">
            <v>שכר פנסיונירים-משפטיות</v>
          </cell>
          <cell r="C602">
            <v>0</v>
          </cell>
          <cell r="D602">
            <v>3248.35</v>
          </cell>
          <cell r="E602">
            <v>0</v>
          </cell>
          <cell r="F602">
            <v>3248.35</v>
          </cell>
        </row>
        <row r="603">
          <cell r="A603">
            <v>1999000980</v>
          </cell>
          <cell r="B603" t="str">
            <v>מענק כסוי גרעון</v>
          </cell>
          <cell r="C603">
            <v>2000000</v>
          </cell>
          <cell r="D603">
            <v>3737000</v>
          </cell>
          <cell r="E603">
            <v>0</v>
          </cell>
          <cell r="F603">
            <v>3737000</v>
          </cell>
        </row>
        <row r="604">
          <cell r="A604">
            <v>1999100590</v>
          </cell>
          <cell r="B604" t="str">
            <v>הוצאות מהסכמי פשרה</v>
          </cell>
          <cell r="C604">
            <v>4000000</v>
          </cell>
          <cell r="D604">
            <v>4118652.08</v>
          </cell>
          <cell r="E604">
            <v>0</v>
          </cell>
          <cell r="F604">
            <v>4118652.08</v>
          </cell>
        </row>
        <row r="605">
          <cell r="A605">
            <v>1999100980</v>
          </cell>
          <cell r="B605" t="str">
            <v>הוצאות מותנות בגביה</v>
          </cell>
          <cell r="C605">
            <v>1971000</v>
          </cell>
          <cell r="D605">
            <v>0</v>
          </cell>
          <cell r="E605">
            <v>0</v>
          </cell>
          <cell r="F605">
            <v>0</v>
          </cell>
        </row>
      </sheetData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547"/>
  <sheetViews>
    <sheetView rightToLeft="1" workbookViewId="0">
      <pane ySplit="1" topLeftCell="A146" activePane="bottomLeft" state="frozen"/>
      <selection pane="bottomLeft" activeCell="A240" sqref="A240:E240"/>
    </sheetView>
  </sheetViews>
  <sheetFormatPr defaultRowHeight="15"/>
  <cols>
    <col min="1" max="1" width="10.85546875" bestFit="1" customWidth="1"/>
    <col min="2" max="2" width="28.140625" bestFit="1" customWidth="1"/>
    <col min="3" max="3" width="11.42578125" bestFit="1" customWidth="1"/>
    <col min="4" max="4" width="10.85546875" bestFit="1" customWidth="1"/>
    <col min="5" max="5" width="13.140625" bestFit="1" customWidth="1"/>
    <col min="6" max="6" width="9.85546875" bestFit="1" customWidth="1"/>
    <col min="7" max="7" width="15.5703125" bestFit="1" customWidth="1"/>
    <col min="8" max="8" width="15.42578125" bestFit="1" customWidth="1"/>
    <col min="9" max="9" width="13.7109375" bestFit="1" customWidth="1"/>
    <col min="10" max="10" width="13.140625" bestFit="1" customWidth="1"/>
    <col min="11" max="11" width="10.140625" bestFit="1" customWidth="1"/>
    <col min="12" max="12" width="16.140625" bestFit="1" customWidth="1"/>
    <col min="13" max="13" width="15.85546875" bestFit="1" customWidth="1"/>
    <col min="14" max="14" width="14.140625" bestFit="1" customWidth="1"/>
    <col min="15" max="54" width="9.140625" customWidth="1"/>
  </cols>
  <sheetData>
    <row r="1" spans="1:54">
      <c r="A1" t="s">
        <v>36</v>
      </c>
      <c r="B1" t="s">
        <v>39</v>
      </c>
      <c r="C1" t="s">
        <v>581</v>
      </c>
      <c r="D1" t="s">
        <v>582</v>
      </c>
      <c r="E1" t="s">
        <v>583</v>
      </c>
      <c r="F1" t="s">
        <v>584</v>
      </c>
      <c r="G1" t="s">
        <v>585</v>
      </c>
      <c r="H1" t="s">
        <v>586</v>
      </c>
      <c r="I1" t="s">
        <v>587</v>
      </c>
      <c r="J1" t="s">
        <v>588</v>
      </c>
      <c r="K1" t="s">
        <v>589</v>
      </c>
      <c r="L1" t="s">
        <v>590</v>
      </c>
      <c r="M1" t="s">
        <v>591</v>
      </c>
      <c r="N1" t="s">
        <v>592</v>
      </c>
      <c r="O1" t="s">
        <v>593</v>
      </c>
      <c r="P1" t="s">
        <v>594</v>
      </c>
      <c r="Q1" t="s">
        <v>595</v>
      </c>
      <c r="R1" t="s">
        <v>596</v>
      </c>
      <c r="S1" t="s">
        <v>597</v>
      </c>
      <c r="T1" t="s">
        <v>598</v>
      </c>
      <c r="U1" t="s">
        <v>599</v>
      </c>
      <c r="V1" t="s">
        <v>576</v>
      </c>
      <c r="W1" t="s">
        <v>600</v>
      </c>
      <c r="X1" t="s">
        <v>601</v>
      </c>
      <c r="Y1" t="s">
        <v>602</v>
      </c>
      <c r="Z1" t="s">
        <v>603</v>
      </c>
      <c r="AA1" t="s">
        <v>604</v>
      </c>
      <c r="AB1" t="s">
        <v>605</v>
      </c>
      <c r="AC1" t="s">
        <v>606</v>
      </c>
      <c r="AD1" t="s">
        <v>607</v>
      </c>
      <c r="AE1" t="s">
        <v>608</v>
      </c>
      <c r="AF1" t="s">
        <v>609</v>
      </c>
      <c r="AG1" t="s">
        <v>610</v>
      </c>
      <c r="AH1" t="s">
        <v>611</v>
      </c>
      <c r="AI1" t="s">
        <v>612</v>
      </c>
      <c r="AJ1" t="s">
        <v>613</v>
      </c>
      <c r="AK1" t="s">
        <v>614</v>
      </c>
      <c r="AL1" t="s">
        <v>615</v>
      </c>
      <c r="AM1" t="s">
        <v>616</v>
      </c>
      <c r="AN1" t="s">
        <v>617</v>
      </c>
      <c r="AO1" t="s">
        <v>618</v>
      </c>
      <c r="AP1" t="s">
        <v>619</v>
      </c>
      <c r="AQ1" t="s">
        <v>620</v>
      </c>
      <c r="AR1" t="s">
        <v>621</v>
      </c>
      <c r="AS1" t="s">
        <v>622</v>
      </c>
      <c r="AT1" t="s">
        <v>623</v>
      </c>
      <c r="AU1" t="s">
        <v>624</v>
      </c>
      <c r="AV1" t="s">
        <v>625</v>
      </c>
      <c r="AW1" t="s">
        <v>626</v>
      </c>
      <c r="AX1" t="s">
        <v>627</v>
      </c>
      <c r="AY1" t="s">
        <v>628</v>
      </c>
      <c r="AZ1" t="s">
        <v>629</v>
      </c>
      <c r="BA1" t="s">
        <v>630</v>
      </c>
      <c r="BB1" t="s">
        <v>631</v>
      </c>
    </row>
    <row r="2" spans="1:54">
      <c r="A2">
        <v>1111100100</v>
      </c>
      <c r="B2" t="s">
        <v>40</v>
      </c>
      <c r="C2" s="1">
        <v>-13500000</v>
      </c>
      <c r="D2" s="1">
        <v>-8996400</v>
      </c>
      <c r="E2" s="39">
        <v>-5432110.46</v>
      </c>
      <c r="F2">
        <v>0</v>
      </c>
      <c r="G2" s="39">
        <v>-5432110.46</v>
      </c>
      <c r="H2" s="39">
        <v>-3564289.54</v>
      </c>
      <c r="I2">
        <v>60.38</v>
      </c>
      <c r="J2" s="39">
        <v>-5432110.46</v>
      </c>
      <c r="K2">
        <v>0</v>
      </c>
      <c r="L2" s="39">
        <v>-5432110.46</v>
      </c>
      <c r="M2" s="39">
        <v>-8067889.54</v>
      </c>
      <c r="N2">
        <v>40.229999999999997</v>
      </c>
      <c r="O2">
        <v>0</v>
      </c>
      <c r="P2">
        <v>0</v>
      </c>
      <c r="Q2">
        <v>0</v>
      </c>
      <c r="R2">
        <v>0</v>
      </c>
      <c r="S2" s="39">
        <v>5432110.46</v>
      </c>
      <c r="T2">
        <v>0</v>
      </c>
      <c r="U2" s="39">
        <v>5432110.46</v>
      </c>
      <c r="V2">
        <v>0</v>
      </c>
      <c r="W2" t="str">
        <f>""</f>
        <v/>
      </c>
      <c r="X2">
        <v>0</v>
      </c>
      <c r="Y2" t="str">
        <f>""</f>
        <v/>
      </c>
      <c r="Z2">
        <v>0</v>
      </c>
      <c r="AA2" t="str">
        <f>""</f>
        <v/>
      </c>
      <c r="AB2">
        <v>0</v>
      </c>
      <c r="AC2" t="str">
        <f>""</f>
        <v/>
      </c>
      <c r="AD2">
        <v>0</v>
      </c>
      <c r="AE2" t="str">
        <f>""</f>
        <v/>
      </c>
      <c r="AF2">
        <v>0</v>
      </c>
      <c r="AG2" t="str">
        <f>""</f>
        <v/>
      </c>
      <c r="AH2">
        <v>0</v>
      </c>
      <c r="AI2" t="str">
        <f>""</f>
        <v/>
      </c>
      <c r="AJ2">
        <v>0</v>
      </c>
      <c r="AK2" t="str">
        <f>""</f>
        <v/>
      </c>
      <c r="AL2">
        <v>0</v>
      </c>
      <c r="AM2" t="str">
        <f>""</f>
        <v/>
      </c>
      <c r="AN2">
        <v>0</v>
      </c>
      <c r="AO2" t="str">
        <f>""</f>
        <v/>
      </c>
      <c r="AP2">
        <v>0</v>
      </c>
      <c r="AQ2" t="str">
        <f>""</f>
        <v/>
      </c>
      <c r="AR2" t="s">
        <v>632</v>
      </c>
      <c r="AS2" t="s">
        <v>633</v>
      </c>
      <c r="AT2">
        <v>0</v>
      </c>
      <c r="AU2" t="str">
        <f>""</f>
        <v/>
      </c>
      <c r="AV2">
        <v>2016</v>
      </c>
      <c r="AW2">
        <v>0</v>
      </c>
      <c r="AX2">
        <v>0</v>
      </c>
      <c r="AY2">
        <v>0</v>
      </c>
      <c r="AZ2">
        <v>0</v>
      </c>
      <c r="BA2">
        <v>0</v>
      </c>
      <c r="BB2">
        <v>0</v>
      </c>
    </row>
    <row r="3" spans="1:54">
      <c r="A3">
        <v>1111200100</v>
      </c>
      <c r="B3" t="s">
        <v>43</v>
      </c>
      <c r="C3" s="1">
        <v>-3300000</v>
      </c>
      <c r="D3" s="1">
        <v>-2199120</v>
      </c>
      <c r="E3" s="39">
        <v>-1903805.62</v>
      </c>
      <c r="F3">
        <v>0</v>
      </c>
      <c r="G3" s="39">
        <v>-1903805.62</v>
      </c>
      <c r="H3" s="39">
        <v>-295314.38</v>
      </c>
      <c r="I3">
        <v>86.57</v>
      </c>
      <c r="J3" s="39">
        <v>-1903805.62</v>
      </c>
      <c r="K3">
        <v>0</v>
      </c>
      <c r="L3" s="39">
        <v>-1903805.62</v>
      </c>
      <c r="M3" s="39">
        <v>-1396194.38</v>
      </c>
      <c r="N3">
        <v>57.69</v>
      </c>
      <c r="O3">
        <v>0</v>
      </c>
      <c r="P3">
        <v>0</v>
      </c>
      <c r="Q3">
        <v>0</v>
      </c>
      <c r="R3">
        <v>0</v>
      </c>
      <c r="S3" s="39">
        <v>1903805.62</v>
      </c>
      <c r="T3">
        <v>0</v>
      </c>
      <c r="U3" s="39">
        <v>1903805.62</v>
      </c>
      <c r="V3">
        <v>0</v>
      </c>
      <c r="W3" t="str">
        <f>""</f>
        <v/>
      </c>
      <c r="X3">
        <v>0</v>
      </c>
      <c r="Y3" t="str">
        <f>""</f>
        <v/>
      </c>
      <c r="Z3">
        <v>0</v>
      </c>
      <c r="AA3" t="str">
        <f>""</f>
        <v/>
      </c>
      <c r="AB3">
        <v>0</v>
      </c>
      <c r="AC3" t="str">
        <f>""</f>
        <v/>
      </c>
      <c r="AD3">
        <v>0</v>
      </c>
      <c r="AE3" t="str">
        <f>""</f>
        <v/>
      </c>
      <c r="AF3">
        <v>0</v>
      </c>
      <c r="AG3" t="str">
        <f>""</f>
        <v/>
      </c>
      <c r="AH3">
        <v>0</v>
      </c>
      <c r="AI3" t="str">
        <f>""</f>
        <v/>
      </c>
      <c r="AJ3">
        <v>0</v>
      </c>
      <c r="AK3" t="str">
        <f>""</f>
        <v/>
      </c>
      <c r="AL3">
        <v>0</v>
      </c>
      <c r="AM3" t="str">
        <f>""</f>
        <v/>
      </c>
      <c r="AN3">
        <v>0</v>
      </c>
      <c r="AO3" t="str">
        <f>""</f>
        <v/>
      </c>
      <c r="AP3">
        <v>0</v>
      </c>
      <c r="AQ3" t="str">
        <f>""</f>
        <v/>
      </c>
      <c r="AR3" t="s">
        <v>632</v>
      </c>
      <c r="AS3" t="s">
        <v>633</v>
      </c>
      <c r="AT3">
        <v>0</v>
      </c>
      <c r="AU3" t="str">
        <f>""</f>
        <v/>
      </c>
      <c r="AV3">
        <v>2016</v>
      </c>
      <c r="AW3">
        <v>0</v>
      </c>
      <c r="AX3">
        <v>0</v>
      </c>
      <c r="AY3">
        <v>0</v>
      </c>
      <c r="AZ3">
        <v>0</v>
      </c>
      <c r="BA3">
        <v>0</v>
      </c>
      <c r="BB3">
        <v>0</v>
      </c>
    </row>
    <row r="4" spans="1:54">
      <c r="A4">
        <v>1115000100</v>
      </c>
      <c r="B4" t="s">
        <v>49</v>
      </c>
      <c r="C4" s="1">
        <v>-6000000</v>
      </c>
      <c r="D4" s="1">
        <v>-3998400</v>
      </c>
      <c r="E4" s="39">
        <v>-4674927.2</v>
      </c>
      <c r="F4">
        <v>0</v>
      </c>
      <c r="G4" s="39">
        <v>-4674927.2</v>
      </c>
      <c r="H4" s="39">
        <v>676527.2</v>
      </c>
      <c r="I4">
        <v>116.91</v>
      </c>
      <c r="J4" s="39">
        <v>-4674927.2</v>
      </c>
      <c r="K4">
        <v>0</v>
      </c>
      <c r="L4" s="39">
        <v>-4674927.2</v>
      </c>
      <c r="M4" s="39">
        <v>-1325072.8</v>
      </c>
      <c r="N4">
        <v>77.91</v>
      </c>
      <c r="O4">
        <v>0</v>
      </c>
      <c r="P4">
        <v>0</v>
      </c>
      <c r="Q4">
        <v>0</v>
      </c>
      <c r="R4">
        <v>0</v>
      </c>
      <c r="S4" s="39">
        <v>4674927.2</v>
      </c>
      <c r="T4">
        <v>0</v>
      </c>
      <c r="U4" s="39">
        <v>4674927.2</v>
      </c>
      <c r="V4">
        <v>0</v>
      </c>
      <c r="W4" t="str">
        <f>""</f>
        <v/>
      </c>
      <c r="X4">
        <v>0</v>
      </c>
      <c r="Y4" t="str">
        <f>""</f>
        <v/>
      </c>
      <c r="Z4">
        <v>0</v>
      </c>
      <c r="AA4" t="str">
        <f>""</f>
        <v/>
      </c>
      <c r="AB4">
        <v>0</v>
      </c>
      <c r="AC4" t="str">
        <f>""</f>
        <v/>
      </c>
      <c r="AD4">
        <v>0</v>
      </c>
      <c r="AE4" t="str">
        <f>""</f>
        <v/>
      </c>
      <c r="AF4">
        <v>0</v>
      </c>
      <c r="AG4" t="str">
        <f>""</f>
        <v/>
      </c>
      <c r="AH4">
        <v>0</v>
      </c>
      <c r="AI4" t="str">
        <f>""</f>
        <v/>
      </c>
      <c r="AJ4">
        <v>0</v>
      </c>
      <c r="AK4" t="str">
        <f>""</f>
        <v/>
      </c>
      <c r="AL4">
        <v>0</v>
      </c>
      <c r="AM4" t="str">
        <f>""</f>
        <v/>
      </c>
      <c r="AN4">
        <v>0</v>
      </c>
      <c r="AO4" t="str">
        <f>""</f>
        <v/>
      </c>
      <c r="AP4">
        <v>0</v>
      </c>
      <c r="AQ4" t="str">
        <f>""</f>
        <v/>
      </c>
      <c r="AR4" t="s">
        <v>632</v>
      </c>
      <c r="AS4" t="s">
        <v>633</v>
      </c>
      <c r="AT4">
        <v>0</v>
      </c>
      <c r="AU4" t="str">
        <f>""</f>
        <v/>
      </c>
      <c r="AV4">
        <v>2016</v>
      </c>
      <c r="AW4">
        <v>0</v>
      </c>
      <c r="AX4">
        <v>0</v>
      </c>
      <c r="AY4">
        <v>0</v>
      </c>
      <c r="AZ4">
        <v>0</v>
      </c>
      <c r="BA4">
        <v>0</v>
      </c>
      <c r="BB4">
        <v>0</v>
      </c>
    </row>
    <row r="5" spans="1:54">
      <c r="A5">
        <v>1121000290</v>
      </c>
      <c r="B5" t="s">
        <v>50</v>
      </c>
      <c r="C5" s="1">
        <v>-1000</v>
      </c>
      <c r="D5">
        <v>-664</v>
      </c>
      <c r="E5">
        <v>-450</v>
      </c>
      <c r="F5">
        <v>0</v>
      </c>
      <c r="G5">
        <v>-450</v>
      </c>
      <c r="H5">
        <v>-214</v>
      </c>
      <c r="I5">
        <v>67.77</v>
      </c>
      <c r="J5">
        <v>-450</v>
      </c>
      <c r="K5">
        <v>0</v>
      </c>
      <c r="L5">
        <v>-450</v>
      </c>
      <c r="M5">
        <v>-550</v>
      </c>
      <c r="N5">
        <v>45</v>
      </c>
      <c r="O5">
        <v>0</v>
      </c>
      <c r="P5">
        <v>0</v>
      </c>
      <c r="Q5">
        <v>0</v>
      </c>
      <c r="R5">
        <v>0</v>
      </c>
      <c r="S5">
        <v>450</v>
      </c>
      <c r="T5">
        <v>0</v>
      </c>
      <c r="U5">
        <v>450</v>
      </c>
      <c r="V5">
        <v>0</v>
      </c>
      <c r="W5" t="str">
        <f>""</f>
        <v/>
      </c>
      <c r="X5">
        <v>0</v>
      </c>
      <c r="Y5" t="str">
        <f>""</f>
        <v/>
      </c>
      <c r="Z5">
        <v>0</v>
      </c>
      <c r="AA5" t="str">
        <f>""</f>
        <v/>
      </c>
      <c r="AB5">
        <v>0</v>
      </c>
      <c r="AC5" t="str">
        <f>""</f>
        <v/>
      </c>
      <c r="AD5">
        <v>0</v>
      </c>
      <c r="AE5" t="str">
        <f>""</f>
        <v/>
      </c>
      <c r="AF5">
        <v>0</v>
      </c>
      <c r="AG5" t="str">
        <f>""</f>
        <v/>
      </c>
      <c r="AH5">
        <v>0</v>
      </c>
      <c r="AI5" t="str">
        <f>""</f>
        <v/>
      </c>
      <c r="AJ5">
        <v>0</v>
      </c>
      <c r="AK5" t="str">
        <f>""</f>
        <v/>
      </c>
      <c r="AL5">
        <v>0</v>
      </c>
      <c r="AM5" t="str">
        <f>""</f>
        <v/>
      </c>
      <c r="AN5">
        <v>0</v>
      </c>
      <c r="AO5" t="str">
        <f>""</f>
        <v/>
      </c>
      <c r="AP5">
        <v>0</v>
      </c>
      <c r="AQ5" t="str">
        <f>""</f>
        <v/>
      </c>
      <c r="AR5" t="s">
        <v>632</v>
      </c>
      <c r="AS5" t="s">
        <v>633</v>
      </c>
      <c r="AT5">
        <v>0</v>
      </c>
      <c r="AU5" t="str">
        <f>""</f>
        <v/>
      </c>
      <c r="AV5">
        <v>2016</v>
      </c>
      <c r="AW5">
        <v>0</v>
      </c>
      <c r="AX5">
        <v>0</v>
      </c>
      <c r="AY5">
        <v>0</v>
      </c>
      <c r="AZ5">
        <v>0</v>
      </c>
      <c r="BA5">
        <v>0</v>
      </c>
      <c r="BB5">
        <v>0</v>
      </c>
    </row>
    <row r="6" spans="1:54">
      <c r="A6">
        <v>1191000910</v>
      </c>
      <c r="B6" t="s">
        <v>51</v>
      </c>
      <c r="C6" s="1">
        <v>-13951000</v>
      </c>
      <c r="D6" s="1">
        <v>-9296944</v>
      </c>
      <c r="E6" s="39">
        <v>-10693194.6</v>
      </c>
      <c r="F6">
        <v>0</v>
      </c>
      <c r="G6" s="39">
        <v>-10693194.6</v>
      </c>
      <c r="H6" s="39">
        <v>1396250.6</v>
      </c>
      <c r="I6">
        <v>115.01</v>
      </c>
      <c r="J6" s="39">
        <v>-11964647.949999999</v>
      </c>
      <c r="K6">
        <v>0</v>
      </c>
      <c r="L6" s="39">
        <v>-11964647.949999999</v>
      </c>
      <c r="M6" s="39">
        <v>-1986352.05</v>
      </c>
      <c r="N6">
        <v>85.76</v>
      </c>
      <c r="O6">
        <v>0</v>
      </c>
      <c r="P6">
        <v>0</v>
      </c>
      <c r="Q6">
        <v>0</v>
      </c>
      <c r="R6">
        <v>0</v>
      </c>
      <c r="S6" s="39">
        <v>10693194.6</v>
      </c>
      <c r="T6">
        <v>0</v>
      </c>
      <c r="U6" s="39">
        <v>11964647.949999999</v>
      </c>
      <c r="V6">
        <v>0</v>
      </c>
      <c r="W6" t="str">
        <f>""</f>
        <v/>
      </c>
      <c r="X6">
        <v>0</v>
      </c>
      <c r="Y6" t="str">
        <f>""</f>
        <v/>
      </c>
      <c r="Z6">
        <v>0</v>
      </c>
      <c r="AA6" t="str">
        <f>""</f>
        <v/>
      </c>
      <c r="AB6">
        <v>0</v>
      </c>
      <c r="AC6" t="str">
        <f>""</f>
        <v/>
      </c>
      <c r="AD6">
        <v>0</v>
      </c>
      <c r="AE6" t="str">
        <f>""</f>
        <v/>
      </c>
      <c r="AF6">
        <v>0</v>
      </c>
      <c r="AG6" t="str">
        <f>""</f>
        <v/>
      </c>
      <c r="AH6">
        <v>0</v>
      </c>
      <c r="AI6" t="str">
        <f>""</f>
        <v/>
      </c>
      <c r="AJ6">
        <v>0</v>
      </c>
      <c r="AK6" t="str">
        <f>""</f>
        <v/>
      </c>
      <c r="AL6">
        <v>0</v>
      </c>
      <c r="AM6" t="str">
        <f>""</f>
        <v/>
      </c>
      <c r="AN6">
        <v>0</v>
      </c>
      <c r="AO6" t="str">
        <f>""</f>
        <v/>
      </c>
      <c r="AP6">
        <v>0</v>
      </c>
      <c r="AQ6" t="str">
        <f>""</f>
        <v/>
      </c>
      <c r="AR6" t="s">
        <v>632</v>
      </c>
      <c r="AS6" t="s">
        <v>633</v>
      </c>
      <c r="AT6">
        <v>0</v>
      </c>
      <c r="AU6" t="str">
        <f>""</f>
        <v/>
      </c>
      <c r="AV6">
        <v>2016</v>
      </c>
      <c r="AW6">
        <v>0</v>
      </c>
      <c r="AX6">
        <v>0</v>
      </c>
      <c r="AY6">
        <v>0</v>
      </c>
      <c r="AZ6">
        <v>0</v>
      </c>
      <c r="BA6">
        <v>0</v>
      </c>
      <c r="BB6">
        <v>0</v>
      </c>
    </row>
    <row r="7" spans="1:54">
      <c r="A7">
        <v>1191100910</v>
      </c>
      <c r="B7" t="s">
        <v>52</v>
      </c>
      <c r="C7">
        <v>0</v>
      </c>
      <c r="D7">
        <v>0</v>
      </c>
      <c r="E7" s="39">
        <v>-238844</v>
      </c>
      <c r="F7">
        <v>0</v>
      </c>
      <c r="G7" s="39">
        <v>-238844</v>
      </c>
      <c r="H7" s="39">
        <v>238844</v>
      </c>
      <c r="I7">
        <v>0</v>
      </c>
      <c r="J7" s="39">
        <v>-238844</v>
      </c>
      <c r="K7">
        <v>0</v>
      </c>
      <c r="L7" s="39">
        <v>-238844</v>
      </c>
      <c r="M7" s="39">
        <v>238844</v>
      </c>
      <c r="N7">
        <v>0</v>
      </c>
      <c r="O7">
        <v>0</v>
      </c>
      <c r="P7">
        <v>0</v>
      </c>
      <c r="Q7">
        <v>0</v>
      </c>
      <c r="R7">
        <v>0</v>
      </c>
      <c r="S7" s="39">
        <v>238844</v>
      </c>
      <c r="T7">
        <v>0</v>
      </c>
      <c r="U7" s="39">
        <v>238844</v>
      </c>
      <c r="V7">
        <v>0</v>
      </c>
      <c r="W7" t="str">
        <f>""</f>
        <v/>
      </c>
      <c r="X7">
        <v>0</v>
      </c>
      <c r="Y7" t="str">
        <f>""</f>
        <v/>
      </c>
      <c r="Z7">
        <v>0</v>
      </c>
      <c r="AA7" t="str">
        <f>""</f>
        <v/>
      </c>
      <c r="AB7">
        <v>0</v>
      </c>
      <c r="AC7" t="str">
        <f>""</f>
        <v/>
      </c>
      <c r="AD7">
        <v>0</v>
      </c>
      <c r="AE7" t="str">
        <f>""</f>
        <v/>
      </c>
      <c r="AF7">
        <v>0</v>
      </c>
      <c r="AG7" t="str">
        <f>""</f>
        <v/>
      </c>
      <c r="AH7">
        <v>0</v>
      </c>
      <c r="AI7" t="str">
        <f>""</f>
        <v/>
      </c>
      <c r="AJ7">
        <v>0</v>
      </c>
      <c r="AK7" t="str">
        <f>""</f>
        <v/>
      </c>
      <c r="AL7">
        <v>0</v>
      </c>
      <c r="AM7" t="str">
        <f>""</f>
        <v/>
      </c>
      <c r="AN7">
        <v>0</v>
      </c>
      <c r="AO7" t="str">
        <f>""</f>
        <v/>
      </c>
      <c r="AP7">
        <v>0</v>
      </c>
      <c r="AQ7" t="str">
        <f>""</f>
        <v/>
      </c>
      <c r="AR7" t="s">
        <v>632</v>
      </c>
      <c r="AS7" t="s">
        <v>633</v>
      </c>
      <c r="AT7">
        <v>0</v>
      </c>
      <c r="AU7" t="str">
        <f>""</f>
        <v/>
      </c>
      <c r="AV7">
        <v>2016</v>
      </c>
      <c r="AW7">
        <v>0</v>
      </c>
      <c r="AX7">
        <v>0</v>
      </c>
      <c r="AY7">
        <v>0</v>
      </c>
      <c r="AZ7">
        <v>0</v>
      </c>
      <c r="BA7">
        <v>0</v>
      </c>
      <c r="BB7">
        <v>0</v>
      </c>
    </row>
    <row r="8" spans="1:54">
      <c r="A8">
        <v>1191200910</v>
      </c>
      <c r="B8" t="s">
        <v>634</v>
      </c>
      <c r="C8" s="1">
        <v>-3080000</v>
      </c>
      <c r="D8" s="1">
        <v>-2052512</v>
      </c>
      <c r="E8">
        <v>0</v>
      </c>
      <c r="F8">
        <v>0</v>
      </c>
      <c r="G8">
        <v>0</v>
      </c>
      <c r="H8" s="39">
        <v>-2052512</v>
      </c>
      <c r="I8">
        <v>0</v>
      </c>
      <c r="J8">
        <v>0</v>
      </c>
      <c r="K8">
        <v>0</v>
      </c>
      <c r="L8">
        <v>0</v>
      </c>
      <c r="M8" s="39">
        <v>-3080000</v>
      </c>
      <c r="N8">
        <v>0</v>
      </c>
      <c r="O8">
        <v>0</v>
      </c>
      <c r="P8">
        <v>0</v>
      </c>
      <c r="Q8">
        <v>0</v>
      </c>
      <c r="R8">
        <v>0</v>
      </c>
      <c r="S8">
        <v>0</v>
      </c>
      <c r="T8">
        <v>0</v>
      </c>
      <c r="U8">
        <v>0</v>
      </c>
      <c r="V8">
        <v>0</v>
      </c>
      <c r="W8" t="str">
        <f>""</f>
        <v/>
      </c>
      <c r="X8">
        <v>0</v>
      </c>
      <c r="Y8" t="str">
        <f>""</f>
        <v/>
      </c>
      <c r="Z8">
        <v>0</v>
      </c>
      <c r="AA8" t="str">
        <f>""</f>
        <v/>
      </c>
      <c r="AB8">
        <v>0</v>
      </c>
      <c r="AC8" t="str">
        <f>""</f>
        <v/>
      </c>
      <c r="AD8">
        <v>0</v>
      </c>
      <c r="AE8" t="str">
        <f>""</f>
        <v/>
      </c>
      <c r="AF8">
        <v>0</v>
      </c>
      <c r="AG8" t="str">
        <f>""</f>
        <v/>
      </c>
      <c r="AH8">
        <v>0</v>
      </c>
      <c r="AI8" t="str">
        <f>""</f>
        <v/>
      </c>
      <c r="AJ8">
        <v>0</v>
      </c>
      <c r="AK8" t="str">
        <f>""</f>
        <v/>
      </c>
      <c r="AL8">
        <v>0</v>
      </c>
      <c r="AM8" t="str">
        <f>""</f>
        <v/>
      </c>
      <c r="AN8">
        <v>0</v>
      </c>
      <c r="AO8" t="str">
        <f>""</f>
        <v/>
      </c>
      <c r="AP8">
        <v>0</v>
      </c>
      <c r="AQ8" t="str">
        <f>""</f>
        <v/>
      </c>
      <c r="AR8" t="s">
        <v>632</v>
      </c>
      <c r="AS8" t="s">
        <v>633</v>
      </c>
      <c r="AT8">
        <v>0</v>
      </c>
      <c r="AU8" t="str">
        <f>""</f>
        <v/>
      </c>
      <c r="AV8">
        <v>2016</v>
      </c>
      <c r="AW8">
        <v>0</v>
      </c>
      <c r="AX8">
        <v>0</v>
      </c>
      <c r="AY8">
        <v>0</v>
      </c>
      <c r="AZ8">
        <v>0</v>
      </c>
      <c r="BA8">
        <v>0</v>
      </c>
      <c r="BB8">
        <v>0</v>
      </c>
    </row>
    <row r="9" spans="1:54">
      <c r="A9">
        <v>1211000210</v>
      </c>
      <c r="B9" t="s">
        <v>54</v>
      </c>
      <c r="C9" s="1">
        <v>-200000</v>
      </c>
      <c r="D9" s="1">
        <v>-133280</v>
      </c>
      <c r="E9" s="39">
        <v>-4164</v>
      </c>
      <c r="F9">
        <v>0</v>
      </c>
      <c r="G9" s="39">
        <v>-4164</v>
      </c>
      <c r="H9" s="39">
        <v>-129116</v>
      </c>
      <c r="I9">
        <v>3.12</v>
      </c>
      <c r="J9" s="39">
        <v>-4164</v>
      </c>
      <c r="K9">
        <v>0</v>
      </c>
      <c r="L9" s="39">
        <v>-4164</v>
      </c>
      <c r="M9" s="39">
        <v>-195836</v>
      </c>
      <c r="N9">
        <v>2.08</v>
      </c>
      <c r="O9">
        <v>0</v>
      </c>
      <c r="P9">
        <v>0</v>
      </c>
      <c r="Q9">
        <v>0</v>
      </c>
      <c r="R9">
        <v>0</v>
      </c>
      <c r="S9" s="39">
        <v>4164</v>
      </c>
      <c r="T9">
        <v>0</v>
      </c>
      <c r="U9" s="39">
        <v>4164</v>
      </c>
      <c r="V9">
        <v>0</v>
      </c>
      <c r="W9" t="str">
        <f>""</f>
        <v/>
      </c>
      <c r="X9">
        <v>0</v>
      </c>
      <c r="Y9" t="str">
        <f>""</f>
        <v/>
      </c>
      <c r="Z9">
        <v>0</v>
      </c>
      <c r="AA9" t="str">
        <f>""</f>
        <v/>
      </c>
      <c r="AB9">
        <v>0</v>
      </c>
      <c r="AC9" t="str">
        <f>""</f>
        <v/>
      </c>
      <c r="AD9">
        <v>0</v>
      </c>
      <c r="AE9" t="str">
        <f>""</f>
        <v/>
      </c>
      <c r="AF9">
        <v>0</v>
      </c>
      <c r="AG9" t="str">
        <f>""</f>
        <v/>
      </c>
      <c r="AH9">
        <v>0</v>
      </c>
      <c r="AI9" t="str">
        <f>""</f>
        <v/>
      </c>
      <c r="AJ9">
        <v>0</v>
      </c>
      <c r="AK9" t="str">
        <f>""</f>
        <v/>
      </c>
      <c r="AL9">
        <v>0</v>
      </c>
      <c r="AM9" t="str">
        <f>""</f>
        <v/>
      </c>
      <c r="AN9">
        <v>0</v>
      </c>
      <c r="AO9" t="str">
        <f>""</f>
        <v/>
      </c>
      <c r="AP9">
        <v>0</v>
      </c>
      <c r="AQ9" t="str">
        <f>""</f>
        <v/>
      </c>
      <c r="AR9" t="s">
        <v>632</v>
      </c>
      <c r="AS9" t="s">
        <v>633</v>
      </c>
      <c r="AT9">
        <v>0</v>
      </c>
      <c r="AU9" t="str">
        <f>""</f>
        <v/>
      </c>
      <c r="AV9">
        <v>2016</v>
      </c>
      <c r="AW9">
        <v>0</v>
      </c>
      <c r="AX9">
        <v>0</v>
      </c>
      <c r="AY9">
        <v>0</v>
      </c>
      <c r="AZ9">
        <v>0</v>
      </c>
      <c r="BA9">
        <v>0</v>
      </c>
      <c r="BB9">
        <v>0</v>
      </c>
    </row>
    <row r="10" spans="1:54">
      <c r="A10">
        <v>1213300290</v>
      </c>
      <c r="B10" t="s">
        <v>56</v>
      </c>
      <c r="C10" s="1">
        <v>-500000</v>
      </c>
      <c r="D10" s="1">
        <v>-333200</v>
      </c>
      <c r="E10" s="39">
        <v>-71042.460000000006</v>
      </c>
      <c r="F10">
        <v>0</v>
      </c>
      <c r="G10" s="39">
        <v>-71042.460000000006</v>
      </c>
      <c r="H10" s="39">
        <v>-262157.53999999998</v>
      </c>
      <c r="I10">
        <v>21.32</v>
      </c>
      <c r="J10" s="39">
        <v>-71042.460000000006</v>
      </c>
      <c r="K10">
        <v>0</v>
      </c>
      <c r="L10" s="39">
        <v>-71042.460000000006</v>
      </c>
      <c r="M10" s="39">
        <v>-428957.54</v>
      </c>
      <c r="N10">
        <v>14.2</v>
      </c>
      <c r="O10">
        <v>0</v>
      </c>
      <c r="P10">
        <v>0</v>
      </c>
      <c r="Q10">
        <v>0</v>
      </c>
      <c r="R10">
        <v>0</v>
      </c>
      <c r="S10" s="39">
        <v>71042.460000000006</v>
      </c>
      <c r="T10">
        <v>0</v>
      </c>
      <c r="U10" s="39">
        <v>71042.460000000006</v>
      </c>
      <c r="V10">
        <v>0</v>
      </c>
      <c r="W10" t="str">
        <f>""</f>
        <v/>
      </c>
      <c r="X10">
        <v>0</v>
      </c>
      <c r="Y10" t="str">
        <f>""</f>
        <v/>
      </c>
      <c r="Z10">
        <v>0</v>
      </c>
      <c r="AA10" t="str">
        <f>""</f>
        <v/>
      </c>
      <c r="AB10">
        <v>0</v>
      </c>
      <c r="AC10" t="str">
        <f>""</f>
        <v/>
      </c>
      <c r="AD10">
        <v>0</v>
      </c>
      <c r="AE10" t="str">
        <f>""</f>
        <v/>
      </c>
      <c r="AF10">
        <v>0</v>
      </c>
      <c r="AG10" t="str">
        <f>""</f>
        <v/>
      </c>
      <c r="AH10">
        <v>0</v>
      </c>
      <c r="AI10" t="str">
        <f>""</f>
        <v/>
      </c>
      <c r="AJ10">
        <v>0</v>
      </c>
      <c r="AK10" t="str">
        <f>""</f>
        <v/>
      </c>
      <c r="AL10">
        <v>0</v>
      </c>
      <c r="AM10" t="str">
        <f>""</f>
        <v/>
      </c>
      <c r="AN10">
        <v>0</v>
      </c>
      <c r="AO10" t="str">
        <f>""</f>
        <v/>
      </c>
      <c r="AP10">
        <v>0</v>
      </c>
      <c r="AQ10" t="str">
        <f>""</f>
        <v/>
      </c>
      <c r="AR10" t="s">
        <v>632</v>
      </c>
      <c r="AS10" t="s">
        <v>633</v>
      </c>
      <c r="AT10">
        <v>0</v>
      </c>
      <c r="AU10" t="str">
        <f>""</f>
        <v/>
      </c>
      <c r="AV10">
        <v>2016</v>
      </c>
      <c r="AW10">
        <v>0</v>
      </c>
      <c r="AX10">
        <v>0</v>
      </c>
      <c r="AY10">
        <v>0</v>
      </c>
      <c r="AZ10">
        <v>0</v>
      </c>
      <c r="BA10">
        <v>0</v>
      </c>
      <c r="BB10">
        <v>0</v>
      </c>
    </row>
    <row r="11" spans="1:54">
      <c r="A11">
        <v>1214300220</v>
      </c>
      <c r="B11" t="s">
        <v>57</v>
      </c>
      <c r="C11" s="1">
        <v>-25000</v>
      </c>
      <c r="D11" s="1">
        <v>-16664</v>
      </c>
      <c r="E11" s="39">
        <v>-16858</v>
      </c>
      <c r="F11">
        <v>0</v>
      </c>
      <c r="G11" s="39">
        <v>-16858</v>
      </c>
      <c r="H11">
        <v>194</v>
      </c>
      <c r="I11">
        <v>101.16</v>
      </c>
      <c r="J11" s="39">
        <v>-16858</v>
      </c>
      <c r="K11">
        <v>0</v>
      </c>
      <c r="L11" s="39">
        <v>-16858</v>
      </c>
      <c r="M11" s="39">
        <v>-8142</v>
      </c>
      <c r="N11">
        <v>67.430000000000007</v>
      </c>
      <c r="O11">
        <v>0</v>
      </c>
      <c r="P11">
        <v>0</v>
      </c>
      <c r="Q11">
        <v>0</v>
      </c>
      <c r="R11">
        <v>0</v>
      </c>
      <c r="S11" s="39">
        <v>16858</v>
      </c>
      <c r="T11">
        <v>0</v>
      </c>
      <c r="U11" s="39">
        <v>16858</v>
      </c>
      <c r="V11">
        <v>0</v>
      </c>
      <c r="W11" t="str">
        <f>""</f>
        <v/>
      </c>
      <c r="X11">
        <v>0</v>
      </c>
      <c r="Y11" t="str">
        <f>""</f>
        <v/>
      </c>
      <c r="Z11">
        <v>0</v>
      </c>
      <c r="AA11" t="str">
        <f>""</f>
        <v/>
      </c>
      <c r="AB11">
        <v>0</v>
      </c>
      <c r="AC11" t="str">
        <f>""</f>
        <v/>
      </c>
      <c r="AD11">
        <v>0</v>
      </c>
      <c r="AE11" t="str">
        <f>""</f>
        <v/>
      </c>
      <c r="AF11">
        <v>0</v>
      </c>
      <c r="AG11" t="str">
        <f>""</f>
        <v/>
      </c>
      <c r="AH11">
        <v>0</v>
      </c>
      <c r="AI11" t="str">
        <f>""</f>
        <v/>
      </c>
      <c r="AJ11">
        <v>0</v>
      </c>
      <c r="AK11" t="str">
        <f>""</f>
        <v/>
      </c>
      <c r="AL11">
        <v>0</v>
      </c>
      <c r="AM11" t="str">
        <f>""</f>
        <v/>
      </c>
      <c r="AN11">
        <v>0</v>
      </c>
      <c r="AO11" t="str">
        <f>""</f>
        <v/>
      </c>
      <c r="AP11">
        <v>0</v>
      </c>
      <c r="AQ11" t="str">
        <f>""</f>
        <v/>
      </c>
      <c r="AR11" t="s">
        <v>632</v>
      </c>
      <c r="AS11" t="s">
        <v>633</v>
      </c>
      <c r="AT11">
        <v>0</v>
      </c>
      <c r="AU11" t="str">
        <f>""</f>
        <v/>
      </c>
      <c r="AV11">
        <v>2016</v>
      </c>
      <c r="AW11">
        <v>0</v>
      </c>
      <c r="AX11">
        <v>0</v>
      </c>
      <c r="AY11">
        <v>0</v>
      </c>
      <c r="AZ11">
        <v>0</v>
      </c>
      <c r="BA11">
        <v>0</v>
      </c>
      <c r="BB11">
        <v>0</v>
      </c>
    </row>
    <row r="12" spans="1:54">
      <c r="A12">
        <v>1220000970</v>
      </c>
      <c r="B12" t="s">
        <v>58</v>
      </c>
      <c r="C12" s="1">
        <v>-20000</v>
      </c>
      <c r="D12" s="1">
        <v>-13328</v>
      </c>
      <c r="E12">
        <v>0</v>
      </c>
      <c r="F12">
        <v>0</v>
      </c>
      <c r="G12">
        <v>0</v>
      </c>
      <c r="H12" s="39">
        <v>-13328</v>
      </c>
      <c r="I12">
        <v>0</v>
      </c>
      <c r="J12">
        <v>0</v>
      </c>
      <c r="K12">
        <v>0</v>
      </c>
      <c r="L12">
        <v>0</v>
      </c>
      <c r="M12" s="39">
        <v>-20000</v>
      </c>
      <c r="N12">
        <v>0</v>
      </c>
      <c r="O12">
        <v>0</v>
      </c>
      <c r="P12">
        <v>0</v>
      </c>
      <c r="Q12">
        <v>0</v>
      </c>
      <c r="R12">
        <v>0</v>
      </c>
      <c r="S12">
        <v>0</v>
      </c>
      <c r="T12">
        <v>0</v>
      </c>
      <c r="U12">
        <v>0</v>
      </c>
      <c r="V12">
        <v>0</v>
      </c>
      <c r="W12" t="str">
        <f>""</f>
        <v/>
      </c>
      <c r="X12">
        <v>0</v>
      </c>
      <c r="Y12" t="str">
        <f>""</f>
        <v/>
      </c>
      <c r="Z12">
        <v>0</v>
      </c>
      <c r="AA12" t="str">
        <f>""</f>
        <v/>
      </c>
      <c r="AB12">
        <v>0</v>
      </c>
      <c r="AC12" t="str">
        <f>""</f>
        <v/>
      </c>
      <c r="AD12">
        <v>0</v>
      </c>
      <c r="AE12" t="str">
        <f>""</f>
        <v/>
      </c>
      <c r="AF12">
        <v>0</v>
      </c>
      <c r="AG12" t="str">
        <f>""</f>
        <v/>
      </c>
      <c r="AH12">
        <v>0</v>
      </c>
      <c r="AI12" t="str">
        <f>""</f>
        <v/>
      </c>
      <c r="AJ12">
        <v>0</v>
      </c>
      <c r="AK12" t="str">
        <f>""</f>
        <v/>
      </c>
      <c r="AL12">
        <v>0</v>
      </c>
      <c r="AM12" t="str">
        <f>""</f>
        <v/>
      </c>
      <c r="AN12">
        <v>0</v>
      </c>
      <c r="AO12" t="str">
        <f>""</f>
        <v/>
      </c>
      <c r="AP12">
        <v>0</v>
      </c>
      <c r="AQ12" t="str">
        <f>""</f>
        <v/>
      </c>
      <c r="AR12" t="s">
        <v>632</v>
      </c>
      <c r="AS12" t="s">
        <v>633</v>
      </c>
      <c r="AT12">
        <v>0</v>
      </c>
      <c r="AU12" t="str">
        <f>""</f>
        <v/>
      </c>
      <c r="AV12">
        <v>2016</v>
      </c>
      <c r="AW12">
        <v>0</v>
      </c>
      <c r="AX12">
        <v>0</v>
      </c>
      <c r="AY12">
        <v>0</v>
      </c>
      <c r="AZ12">
        <v>0</v>
      </c>
      <c r="BA12">
        <v>0</v>
      </c>
      <c r="BB12">
        <v>0</v>
      </c>
    </row>
    <row r="13" spans="1:54">
      <c r="A13">
        <v>1220000990</v>
      </c>
      <c r="B13" t="s">
        <v>59</v>
      </c>
      <c r="C13" s="1">
        <v>-20000</v>
      </c>
      <c r="D13" s="1">
        <v>-13328</v>
      </c>
      <c r="E13" s="39">
        <v>-7459</v>
      </c>
      <c r="F13">
        <v>0</v>
      </c>
      <c r="G13" s="39">
        <v>-7459</v>
      </c>
      <c r="H13" s="39">
        <v>-5869</v>
      </c>
      <c r="I13">
        <v>55.96</v>
      </c>
      <c r="J13" s="39">
        <v>-7459</v>
      </c>
      <c r="K13">
        <v>0</v>
      </c>
      <c r="L13" s="39">
        <v>-7459</v>
      </c>
      <c r="M13" s="39">
        <v>-12541</v>
      </c>
      <c r="N13">
        <v>37.29</v>
      </c>
      <c r="O13">
        <v>0</v>
      </c>
      <c r="P13">
        <v>0</v>
      </c>
      <c r="Q13">
        <v>0</v>
      </c>
      <c r="R13">
        <v>0</v>
      </c>
      <c r="S13" s="39">
        <v>7459</v>
      </c>
      <c r="T13">
        <v>0</v>
      </c>
      <c r="U13" s="39">
        <v>7459</v>
      </c>
      <c r="V13">
        <v>0</v>
      </c>
      <c r="W13" t="str">
        <f>""</f>
        <v/>
      </c>
      <c r="X13">
        <v>0</v>
      </c>
      <c r="Y13" t="str">
        <f>""</f>
        <v/>
      </c>
      <c r="Z13">
        <v>0</v>
      </c>
      <c r="AA13" t="str">
        <f>""</f>
        <v/>
      </c>
      <c r="AB13">
        <v>0</v>
      </c>
      <c r="AC13" t="str">
        <f>""</f>
        <v/>
      </c>
      <c r="AD13">
        <v>0</v>
      </c>
      <c r="AE13" t="str">
        <f>""</f>
        <v/>
      </c>
      <c r="AF13">
        <v>0</v>
      </c>
      <c r="AG13" t="str">
        <f>""</f>
        <v/>
      </c>
      <c r="AH13">
        <v>0</v>
      </c>
      <c r="AI13" t="str">
        <f>""</f>
        <v/>
      </c>
      <c r="AJ13">
        <v>0</v>
      </c>
      <c r="AK13" t="str">
        <f>""</f>
        <v/>
      </c>
      <c r="AL13">
        <v>0</v>
      </c>
      <c r="AM13" t="str">
        <f>""</f>
        <v/>
      </c>
      <c r="AN13">
        <v>0</v>
      </c>
      <c r="AO13" t="str">
        <f>""</f>
        <v/>
      </c>
      <c r="AP13">
        <v>0</v>
      </c>
      <c r="AQ13" t="str">
        <f>""</f>
        <v/>
      </c>
      <c r="AR13" t="s">
        <v>632</v>
      </c>
      <c r="AS13" t="s">
        <v>633</v>
      </c>
      <c r="AT13">
        <v>0</v>
      </c>
      <c r="AU13" t="str">
        <f>""</f>
        <v/>
      </c>
      <c r="AV13">
        <v>2016</v>
      </c>
      <c r="AW13">
        <v>0</v>
      </c>
      <c r="AX13">
        <v>0</v>
      </c>
      <c r="AY13">
        <v>0</v>
      </c>
      <c r="AZ13">
        <v>0</v>
      </c>
      <c r="BA13">
        <v>0</v>
      </c>
      <c r="BB13">
        <v>0</v>
      </c>
    </row>
    <row r="14" spans="1:54">
      <c r="A14">
        <v>1233100710</v>
      </c>
      <c r="B14" t="s">
        <v>61</v>
      </c>
      <c r="C14">
        <v>0</v>
      </c>
      <c r="D14">
        <v>0</v>
      </c>
      <c r="E14">
        <v>-28.22</v>
      </c>
      <c r="F14">
        <v>0</v>
      </c>
      <c r="G14">
        <v>-28.22</v>
      </c>
      <c r="H14">
        <v>28.22</v>
      </c>
      <c r="I14">
        <v>0</v>
      </c>
      <c r="J14">
        <v>-28.22</v>
      </c>
      <c r="K14">
        <v>0</v>
      </c>
      <c r="L14">
        <v>-28.22</v>
      </c>
      <c r="M14">
        <v>28.22</v>
      </c>
      <c r="N14">
        <v>0</v>
      </c>
      <c r="O14">
        <v>0</v>
      </c>
      <c r="P14">
        <v>0</v>
      </c>
      <c r="Q14">
        <v>0</v>
      </c>
      <c r="R14">
        <v>0</v>
      </c>
      <c r="S14">
        <v>28.22</v>
      </c>
      <c r="T14">
        <v>0</v>
      </c>
      <c r="U14">
        <v>28.22</v>
      </c>
      <c r="V14">
        <v>0</v>
      </c>
      <c r="W14" t="str">
        <f>""</f>
        <v/>
      </c>
      <c r="X14">
        <v>0</v>
      </c>
      <c r="Y14" t="str">
        <f>""</f>
        <v/>
      </c>
      <c r="Z14">
        <v>0</v>
      </c>
      <c r="AA14" t="str">
        <f>""</f>
        <v/>
      </c>
      <c r="AB14">
        <v>0</v>
      </c>
      <c r="AC14" t="str">
        <f>""</f>
        <v/>
      </c>
      <c r="AD14">
        <v>0</v>
      </c>
      <c r="AE14" t="str">
        <f>""</f>
        <v/>
      </c>
      <c r="AF14">
        <v>0</v>
      </c>
      <c r="AG14" t="str">
        <f>""</f>
        <v/>
      </c>
      <c r="AH14">
        <v>0</v>
      </c>
      <c r="AI14" t="str">
        <f>""</f>
        <v/>
      </c>
      <c r="AJ14">
        <v>0</v>
      </c>
      <c r="AK14" t="str">
        <f>""</f>
        <v/>
      </c>
      <c r="AL14">
        <v>0</v>
      </c>
      <c r="AM14" t="str">
        <f>""</f>
        <v/>
      </c>
      <c r="AN14">
        <v>0</v>
      </c>
      <c r="AO14" t="str">
        <f>""</f>
        <v/>
      </c>
      <c r="AP14">
        <v>0</v>
      </c>
      <c r="AQ14" t="str">
        <f>""</f>
        <v/>
      </c>
      <c r="AR14" t="s">
        <v>632</v>
      </c>
      <c r="AS14" t="s">
        <v>633</v>
      </c>
      <c r="AT14">
        <v>0</v>
      </c>
      <c r="AU14" t="str">
        <f>""</f>
        <v/>
      </c>
      <c r="AV14">
        <v>2016</v>
      </c>
      <c r="AW14">
        <v>0</v>
      </c>
      <c r="AX14">
        <v>0</v>
      </c>
      <c r="AY14">
        <v>0</v>
      </c>
      <c r="AZ14">
        <v>0</v>
      </c>
      <c r="BA14">
        <v>0</v>
      </c>
      <c r="BB14">
        <v>0</v>
      </c>
    </row>
    <row r="15" spans="1:54">
      <c r="A15">
        <v>1233110290</v>
      </c>
      <c r="B15" t="s">
        <v>635</v>
      </c>
      <c r="C15" s="1">
        <v>-250000</v>
      </c>
      <c r="D15" s="1">
        <v>-166600</v>
      </c>
      <c r="E15" s="39">
        <v>-56808.51</v>
      </c>
      <c r="F15">
        <v>0</v>
      </c>
      <c r="G15" s="39">
        <v>-56808.51</v>
      </c>
      <c r="H15" s="39">
        <v>-109791.49</v>
      </c>
      <c r="I15">
        <v>34.090000000000003</v>
      </c>
      <c r="J15" s="39">
        <v>-56808.51</v>
      </c>
      <c r="K15">
        <v>0</v>
      </c>
      <c r="L15" s="39">
        <v>-56808.51</v>
      </c>
      <c r="M15" s="39">
        <v>-193191.49</v>
      </c>
      <c r="N15">
        <v>22.72</v>
      </c>
      <c r="O15">
        <v>0</v>
      </c>
      <c r="P15">
        <v>0</v>
      </c>
      <c r="Q15">
        <v>0</v>
      </c>
      <c r="R15">
        <v>0</v>
      </c>
      <c r="S15" s="39">
        <v>56808.51</v>
      </c>
      <c r="T15">
        <v>0</v>
      </c>
      <c r="U15" s="39">
        <v>56808.51</v>
      </c>
      <c r="V15">
        <v>0</v>
      </c>
      <c r="W15" t="str">
        <f>""</f>
        <v/>
      </c>
      <c r="X15">
        <v>0</v>
      </c>
      <c r="Y15" t="str">
        <f>""</f>
        <v/>
      </c>
      <c r="Z15">
        <v>0</v>
      </c>
      <c r="AA15" t="str">
        <f>""</f>
        <v/>
      </c>
      <c r="AB15">
        <v>0</v>
      </c>
      <c r="AC15" t="str">
        <f>""</f>
        <v/>
      </c>
      <c r="AD15">
        <v>0</v>
      </c>
      <c r="AE15" t="str">
        <f>""</f>
        <v/>
      </c>
      <c r="AF15">
        <v>0</v>
      </c>
      <c r="AG15" t="str">
        <f>""</f>
        <v/>
      </c>
      <c r="AH15">
        <v>0</v>
      </c>
      <c r="AI15" t="str">
        <f>""</f>
        <v/>
      </c>
      <c r="AJ15">
        <v>0</v>
      </c>
      <c r="AK15" t="str">
        <f>""</f>
        <v/>
      </c>
      <c r="AL15">
        <v>0</v>
      </c>
      <c r="AM15" t="str">
        <f>""</f>
        <v/>
      </c>
      <c r="AN15">
        <v>0</v>
      </c>
      <c r="AO15" t="str">
        <f>""</f>
        <v/>
      </c>
      <c r="AP15">
        <v>0</v>
      </c>
      <c r="AQ15" t="str">
        <f>""</f>
        <v/>
      </c>
      <c r="AR15" t="s">
        <v>632</v>
      </c>
      <c r="AS15" t="s">
        <v>633</v>
      </c>
      <c r="AT15">
        <v>0</v>
      </c>
      <c r="AU15" t="str">
        <f>""</f>
        <v/>
      </c>
      <c r="AV15">
        <v>2016</v>
      </c>
      <c r="AW15">
        <v>0</v>
      </c>
      <c r="AX15">
        <v>0</v>
      </c>
      <c r="AY15">
        <v>0</v>
      </c>
      <c r="AZ15">
        <v>0</v>
      </c>
      <c r="BA15">
        <v>0</v>
      </c>
      <c r="BB15">
        <v>0</v>
      </c>
    </row>
    <row r="16" spans="1:54">
      <c r="A16">
        <v>1233400310</v>
      </c>
      <c r="B16" t="s">
        <v>62</v>
      </c>
      <c r="C16" s="1">
        <v>-1400000</v>
      </c>
      <c r="D16" s="1">
        <v>-932960</v>
      </c>
      <c r="E16" s="39">
        <v>-95562</v>
      </c>
      <c r="F16">
        <v>0</v>
      </c>
      <c r="G16" s="39">
        <v>-95562</v>
      </c>
      <c r="H16" s="39">
        <v>-837398</v>
      </c>
      <c r="I16">
        <v>10.24</v>
      </c>
      <c r="J16" s="39">
        <v>-95562</v>
      </c>
      <c r="K16">
        <v>0</v>
      </c>
      <c r="L16" s="39">
        <v>-95562</v>
      </c>
      <c r="M16" s="39">
        <v>-1304438</v>
      </c>
      <c r="N16">
        <v>6.82</v>
      </c>
      <c r="O16">
        <v>0</v>
      </c>
      <c r="P16">
        <v>0</v>
      </c>
      <c r="Q16">
        <v>0</v>
      </c>
      <c r="R16">
        <v>0</v>
      </c>
      <c r="S16" s="39">
        <v>95562</v>
      </c>
      <c r="T16">
        <v>0</v>
      </c>
      <c r="U16" s="39">
        <v>95562</v>
      </c>
      <c r="V16">
        <v>0</v>
      </c>
      <c r="W16" t="str">
        <f>""</f>
        <v/>
      </c>
      <c r="X16">
        <v>0</v>
      </c>
      <c r="Y16" t="str">
        <f>""</f>
        <v/>
      </c>
      <c r="Z16">
        <v>0</v>
      </c>
      <c r="AA16" t="str">
        <f>""</f>
        <v/>
      </c>
      <c r="AB16">
        <v>0</v>
      </c>
      <c r="AC16" t="str">
        <f>""</f>
        <v/>
      </c>
      <c r="AD16">
        <v>0</v>
      </c>
      <c r="AE16" t="str">
        <f>""</f>
        <v/>
      </c>
      <c r="AF16">
        <v>0</v>
      </c>
      <c r="AG16" t="str">
        <f>""</f>
        <v/>
      </c>
      <c r="AH16">
        <v>0</v>
      </c>
      <c r="AI16" t="str">
        <f>""</f>
        <v/>
      </c>
      <c r="AJ16">
        <v>0</v>
      </c>
      <c r="AK16" t="str">
        <f>""</f>
        <v/>
      </c>
      <c r="AL16">
        <v>0</v>
      </c>
      <c r="AM16" t="str">
        <f>""</f>
        <v/>
      </c>
      <c r="AN16">
        <v>0</v>
      </c>
      <c r="AO16" t="str">
        <f>""</f>
        <v/>
      </c>
      <c r="AP16">
        <v>0</v>
      </c>
      <c r="AQ16" t="str">
        <f>""</f>
        <v/>
      </c>
      <c r="AR16" t="s">
        <v>632</v>
      </c>
      <c r="AS16" t="s">
        <v>633</v>
      </c>
      <c r="AT16">
        <v>0</v>
      </c>
      <c r="AU16" t="str">
        <f>""</f>
        <v/>
      </c>
      <c r="AV16">
        <v>2016</v>
      </c>
      <c r="AW16">
        <v>0</v>
      </c>
      <c r="AX16">
        <v>0</v>
      </c>
      <c r="AY16">
        <v>0</v>
      </c>
      <c r="AZ16">
        <v>0</v>
      </c>
      <c r="BA16">
        <v>0</v>
      </c>
      <c r="BB16">
        <v>0</v>
      </c>
    </row>
    <row r="17" spans="1:54">
      <c r="A17">
        <v>1233500310</v>
      </c>
      <c r="B17" t="s">
        <v>63</v>
      </c>
      <c r="C17" s="1">
        <v>-1527000</v>
      </c>
      <c r="D17" s="1">
        <v>-1017592</v>
      </c>
      <c r="E17">
        <v>0</v>
      </c>
      <c r="F17">
        <v>0</v>
      </c>
      <c r="G17">
        <v>0</v>
      </c>
      <c r="H17" s="39">
        <v>-1017592</v>
      </c>
      <c r="I17">
        <v>0</v>
      </c>
      <c r="J17">
        <v>0</v>
      </c>
      <c r="K17">
        <v>0</v>
      </c>
      <c r="L17">
        <v>0</v>
      </c>
      <c r="M17" s="39">
        <v>-1527000</v>
      </c>
      <c r="N17">
        <v>0</v>
      </c>
      <c r="O17">
        <v>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 t="str">
        <f>""</f>
        <v/>
      </c>
      <c r="X17">
        <v>0</v>
      </c>
      <c r="Y17" t="str">
        <f>""</f>
        <v/>
      </c>
      <c r="Z17">
        <v>0</v>
      </c>
      <c r="AA17" t="str">
        <f>""</f>
        <v/>
      </c>
      <c r="AB17">
        <v>0</v>
      </c>
      <c r="AC17" t="str">
        <f>""</f>
        <v/>
      </c>
      <c r="AD17">
        <v>0</v>
      </c>
      <c r="AE17" t="str">
        <f>""</f>
        <v/>
      </c>
      <c r="AF17">
        <v>0</v>
      </c>
      <c r="AG17" t="str">
        <f>""</f>
        <v/>
      </c>
      <c r="AH17">
        <v>0</v>
      </c>
      <c r="AI17" t="str">
        <f>""</f>
        <v/>
      </c>
      <c r="AJ17">
        <v>0</v>
      </c>
      <c r="AK17" t="str">
        <f>""</f>
        <v/>
      </c>
      <c r="AL17">
        <v>0</v>
      </c>
      <c r="AM17" t="str">
        <f>""</f>
        <v/>
      </c>
      <c r="AN17">
        <v>0</v>
      </c>
      <c r="AO17" t="str">
        <f>""</f>
        <v/>
      </c>
      <c r="AP17">
        <v>0</v>
      </c>
      <c r="AQ17" t="str">
        <f>""</f>
        <v/>
      </c>
      <c r="AR17" t="s">
        <v>632</v>
      </c>
      <c r="AS17" t="s">
        <v>633</v>
      </c>
      <c r="AT17">
        <v>0</v>
      </c>
      <c r="AU17" t="str">
        <f>""</f>
        <v/>
      </c>
      <c r="AV17">
        <v>2016</v>
      </c>
      <c r="AW17">
        <v>0</v>
      </c>
      <c r="AX17">
        <v>0</v>
      </c>
      <c r="AY17">
        <v>0</v>
      </c>
      <c r="AZ17">
        <v>0</v>
      </c>
      <c r="BA17">
        <v>0</v>
      </c>
      <c r="BB17">
        <v>0</v>
      </c>
    </row>
    <row r="18" spans="1:54">
      <c r="A18">
        <v>1269000690</v>
      </c>
      <c r="B18" t="s">
        <v>64</v>
      </c>
      <c r="C18" s="1">
        <v>-60000</v>
      </c>
      <c r="D18" s="1">
        <v>-39984</v>
      </c>
      <c r="E18" s="39">
        <v>-95485.08</v>
      </c>
      <c r="F18">
        <v>0</v>
      </c>
      <c r="G18" s="39">
        <v>-95485.08</v>
      </c>
      <c r="H18" s="39">
        <v>55501.08</v>
      </c>
      <c r="I18">
        <v>238.8</v>
      </c>
      <c r="J18" s="39">
        <v>-95485.08</v>
      </c>
      <c r="K18">
        <v>0</v>
      </c>
      <c r="L18" s="39">
        <v>-95485.08</v>
      </c>
      <c r="M18" s="39">
        <v>35485.08</v>
      </c>
      <c r="N18">
        <v>159.13999999999999</v>
      </c>
      <c r="O18">
        <v>0</v>
      </c>
      <c r="P18">
        <v>0</v>
      </c>
      <c r="Q18">
        <v>0</v>
      </c>
      <c r="R18">
        <v>0</v>
      </c>
      <c r="S18" s="39">
        <v>95485.08</v>
      </c>
      <c r="T18">
        <v>0</v>
      </c>
      <c r="U18" s="39">
        <v>95485.08</v>
      </c>
      <c r="V18">
        <v>0</v>
      </c>
      <c r="W18" t="str">
        <f>""</f>
        <v/>
      </c>
      <c r="X18">
        <v>0</v>
      </c>
      <c r="Y18" t="str">
        <f>""</f>
        <v/>
      </c>
      <c r="Z18">
        <v>0</v>
      </c>
      <c r="AA18" t="str">
        <f>""</f>
        <v/>
      </c>
      <c r="AB18">
        <v>0</v>
      </c>
      <c r="AC18" t="str">
        <f>""</f>
        <v/>
      </c>
      <c r="AD18">
        <v>0</v>
      </c>
      <c r="AE18" t="str">
        <f>""</f>
        <v/>
      </c>
      <c r="AF18">
        <v>0</v>
      </c>
      <c r="AG18" t="str">
        <f>""</f>
        <v/>
      </c>
      <c r="AH18">
        <v>0</v>
      </c>
      <c r="AI18" t="str">
        <f>""</f>
        <v/>
      </c>
      <c r="AJ18">
        <v>0</v>
      </c>
      <c r="AK18" t="str">
        <f>""</f>
        <v/>
      </c>
      <c r="AL18">
        <v>0</v>
      </c>
      <c r="AM18" t="str">
        <f>""</f>
        <v/>
      </c>
      <c r="AN18">
        <v>0</v>
      </c>
      <c r="AO18" t="str">
        <f>""</f>
        <v/>
      </c>
      <c r="AP18">
        <v>0</v>
      </c>
      <c r="AQ18" t="str">
        <f>""</f>
        <v/>
      </c>
      <c r="AR18" t="s">
        <v>632</v>
      </c>
      <c r="AS18" t="s">
        <v>633</v>
      </c>
      <c r="AT18">
        <v>0</v>
      </c>
      <c r="AU18" t="str">
        <f>""</f>
        <v/>
      </c>
      <c r="AV18">
        <v>2016</v>
      </c>
      <c r="AW18">
        <v>0</v>
      </c>
      <c r="AX18">
        <v>0</v>
      </c>
      <c r="AY18">
        <v>0</v>
      </c>
      <c r="AZ18">
        <v>0</v>
      </c>
      <c r="BA18">
        <v>0</v>
      </c>
      <c r="BB18">
        <v>0</v>
      </c>
    </row>
    <row r="19" spans="1:54">
      <c r="A19">
        <v>1269000790</v>
      </c>
      <c r="B19" t="s">
        <v>291</v>
      </c>
      <c r="C19" s="1">
        <v>-60000</v>
      </c>
      <c r="D19" s="1">
        <v>-39984</v>
      </c>
      <c r="E19" s="39">
        <v>-32675</v>
      </c>
      <c r="F19">
        <v>0</v>
      </c>
      <c r="G19" s="39">
        <v>-32675</v>
      </c>
      <c r="H19" s="39">
        <v>-7309</v>
      </c>
      <c r="I19">
        <v>81.72</v>
      </c>
      <c r="J19" s="39">
        <v>-32675</v>
      </c>
      <c r="K19">
        <v>0</v>
      </c>
      <c r="L19" s="39">
        <v>-32675</v>
      </c>
      <c r="M19" s="39">
        <v>-27325</v>
      </c>
      <c r="N19">
        <v>54.45</v>
      </c>
      <c r="O19">
        <v>0</v>
      </c>
      <c r="P19">
        <v>0</v>
      </c>
      <c r="Q19">
        <v>0</v>
      </c>
      <c r="R19">
        <v>0</v>
      </c>
      <c r="S19" s="39">
        <v>32675</v>
      </c>
      <c r="T19">
        <v>0</v>
      </c>
      <c r="U19" s="39">
        <v>32675</v>
      </c>
      <c r="V19">
        <v>0</v>
      </c>
      <c r="W19" t="str">
        <f>""</f>
        <v/>
      </c>
      <c r="X19">
        <v>0</v>
      </c>
      <c r="Y19" t="str">
        <f>""</f>
        <v/>
      </c>
      <c r="Z19">
        <v>0</v>
      </c>
      <c r="AA19" t="str">
        <f>""</f>
        <v/>
      </c>
      <c r="AB19">
        <v>0</v>
      </c>
      <c r="AC19" t="str">
        <f>""</f>
        <v/>
      </c>
      <c r="AD19">
        <v>0</v>
      </c>
      <c r="AE19" t="str">
        <f>""</f>
        <v/>
      </c>
      <c r="AF19">
        <v>0</v>
      </c>
      <c r="AG19" t="str">
        <f>""</f>
        <v/>
      </c>
      <c r="AH19">
        <v>0</v>
      </c>
      <c r="AI19" t="str">
        <f>""</f>
        <v/>
      </c>
      <c r="AJ19">
        <v>0</v>
      </c>
      <c r="AK19" t="str">
        <f>""</f>
        <v/>
      </c>
      <c r="AL19">
        <v>0</v>
      </c>
      <c r="AM19" t="str">
        <f>""</f>
        <v/>
      </c>
      <c r="AN19">
        <v>0</v>
      </c>
      <c r="AO19" t="str">
        <f>""</f>
        <v/>
      </c>
      <c r="AP19">
        <v>0</v>
      </c>
      <c r="AQ19" t="str">
        <f>""</f>
        <v/>
      </c>
      <c r="AR19" t="s">
        <v>632</v>
      </c>
      <c r="AS19" t="s">
        <v>633</v>
      </c>
      <c r="AT19">
        <v>0</v>
      </c>
      <c r="AU19" t="str">
        <f>""</f>
        <v/>
      </c>
      <c r="AV19">
        <v>2016</v>
      </c>
      <c r="AW19">
        <v>0</v>
      </c>
      <c r="AX19">
        <v>0</v>
      </c>
      <c r="AY19">
        <v>0</v>
      </c>
      <c r="AZ19">
        <v>0</v>
      </c>
      <c r="BA19">
        <v>0</v>
      </c>
      <c r="BB19">
        <v>0</v>
      </c>
    </row>
    <row r="20" spans="1:54">
      <c r="A20">
        <v>1269100690</v>
      </c>
      <c r="B20" t="s">
        <v>67</v>
      </c>
      <c r="C20" s="1">
        <v>-20000</v>
      </c>
      <c r="D20" s="1">
        <v>-13328</v>
      </c>
      <c r="E20" s="39">
        <v>-10230</v>
      </c>
      <c r="F20">
        <v>0</v>
      </c>
      <c r="G20" s="39">
        <v>-10230</v>
      </c>
      <c r="H20" s="39">
        <v>-3098</v>
      </c>
      <c r="I20">
        <v>76.75</v>
      </c>
      <c r="J20" s="39">
        <v>-10230</v>
      </c>
      <c r="K20">
        <v>0</v>
      </c>
      <c r="L20" s="39">
        <v>-10230</v>
      </c>
      <c r="M20" s="39">
        <v>-9770</v>
      </c>
      <c r="N20">
        <v>51.15</v>
      </c>
      <c r="O20">
        <v>0</v>
      </c>
      <c r="P20">
        <v>0</v>
      </c>
      <c r="Q20">
        <v>0</v>
      </c>
      <c r="R20">
        <v>0</v>
      </c>
      <c r="S20" s="39">
        <v>10230</v>
      </c>
      <c r="T20">
        <v>0</v>
      </c>
      <c r="U20" s="39">
        <v>10230</v>
      </c>
      <c r="V20">
        <v>0</v>
      </c>
      <c r="W20" t="str">
        <f>""</f>
        <v/>
      </c>
      <c r="X20">
        <v>0</v>
      </c>
      <c r="Y20" t="str">
        <f>""</f>
        <v/>
      </c>
      <c r="Z20">
        <v>0</v>
      </c>
      <c r="AA20" t="str">
        <f>""</f>
        <v/>
      </c>
      <c r="AB20">
        <v>0</v>
      </c>
      <c r="AC20" t="str">
        <f>""</f>
        <v/>
      </c>
      <c r="AD20">
        <v>0</v>
      </c>
      <c r="AE20" t="str">
        <f>""</f>
        <v/>
      </c>
      <c r="AF20">
        <v>0</v>
      </c>
      <c r="AG20" t="str">
        <f>""</f>
        <v/>
      </c>
      <c r="AH20">
        <v>0</v>
      </c>
      <c r="AI20" t="str">
        <f>""</f>
        <v/>
      </c>
      <c r="AJ20">
        <v>0</v>
      </c>
      <c r="AK20" t="str">
        <f>""</f>
        <v/>
      </c>
      <c r="AL20">
        <v>0</v>
      </c>
      <c r="AM20" t="str">
        <f>""</f>
        <v/>
      </c>
      <c r="AN20">
        <v>0</v>
      </c>
      <c r="AO20" t="str">
        <f>""</f>
        <v/>
      </c>
      <c r="AP20">
        <v>0</v>
      </c>
      <c r="AQ20" t="str">
        <f>""</f>
        <v/>
      </c>
      <c r="AR20" t="s">
        <v>632</v>
      </c>
      <c r="AS20" t="s">
        <v>633</v>
      </c>
      <c r="AT20">
        <v>0</v>
      </c>
      <c r="AU20" t="str">
        <f>""</f>
        <v/>
      </c>
      <c r="AV20">
        <v>2016</v>
      </c>
      <c r="AW20">
        <v>0</v>
      </c>
      <c r="AX20">
        <v>0</v>
      </c>
      <c r="AY20">
        <v>0</v>
      </c>
      <c r="AZ20">
        <v>0</v>
      </c>
      <c r="BA20">
        <v>0</v>
      </c>
      <c r="BB20">
        <v>0</v>
      </c>
    </row>
    <row r="21" spans="1:54">
      <c r="A21">
        <v>1311200920</v>
      </c>
      <c r="B21" t="s">
        <v>68</v>
      </c>
      <c r="C21" s="1">
        <v>-110000</v>
      </c>
      <c r="D21" s="1">
        <v>-73304</v>
      </c>
      <c r="E21" s="39">
        <v>-75373.600000000006</v>
      </c>
      <c r="F21">
        <v>0</v>
      </c>
      <c r="G21" s="39">
        <v>-75373.600000000006</v>
      </c>
      <c r="H21" s="39">
        <v>2069.6</v>
      </c>
      <c r="I21">
        <v>102.82</v>
      </c>
      <c r="J21" s="39">
        <v>-75373.600000000006</v>
      </c>
      <c r="K21">
        <v>0</v>
      </c>
      <c r="L21" s="39">
        <v>-75373.600000000006</v>
      </c>
      <c r="M21" s="39">
        <v>-34626.400000000001</v>
      </c>
      <c r="N21">
        <v>68.52</v>
      </c>
      <c r="O21">
        <v>0</v>
      </c>
      <c r="P21">
        <v>0</v>
      </c>
      <c r="Q21">
        <v>0</v>
      </c>
      <c r="R21">
        <v>0</v>
      </c>
      <c r="S21" s="39">
        <v>75373.600000000006</v>
      </c>
      <c r="T21">
        <v>0</v>
      </c>
      <c r="U21" s="39">
        <v>75373.600000000006</v>
      </c>
      <c r="V21">
        <v>0</v>
      </c>
      <c r="W21" t="str">
        <f>""</f>
        <v/>
      </c>
      <c r="X21">
        <v>0</v>
      </c>
      <c r="Y21" t="str">
        <f>""</f>
        <v/>
      </c>
      <c r="Z21">
        <v>0</v>
      </c>
      <c r="AA21" t="str">
        <f>""</f>
        <v/>
      </c>
      <c r="AB21">
        <v>0</v>
      </c>
      <c r="AC21" t="str">
        <f>""</f>
        <v/>
      </c>
      <c r="AD21">
        <v>0</v>
      </c>
      <c r="AE21" t="str">
        <f>""</f>
        <v/>
      </c>
      <c r="AF21">
        <v>0</v>
      </c>
      <c r="AG21" t="str">
        <f>""</f>
        <v/>
      </c>
      <c r="AH21">
        <v>0</v>
      </c>
      <c r="AI21" t="str">
        <f>""</f>
        <v/>
      </c>
      <c r="AJ21">
        <v>0</v>
      </c>
      <c r="AK21" t="str">
        <f>""</f>
        <v/>
      </c>
      <c r="AL21">
        <v>0</v>
      </c>
      <c r="AM21" t="str">
        <f>""</f>
        <v/>
      </c>
      <c r="AN21">
        <v>0</v>
      </c>
      <c r="AO21" t="str">
        <f>""</f>
        <v/>
      </c>
      <c r="AP21">
        <v>0</v>
      </c>
      <c r="AQ21" t="str">
        <f>""</f>
        <v/>
      </c>
      <c r="AR21" t="s">
        <v>632</v>
      </c>
      <c r="AS21" t="s">
        <v>633</v>
      </c>
      <c r="AT21">
        <v>0</v>
      </c>
      <c r="AU21" t="str">
        <f>""</f>
        <v/>
      </c>
      <c r="AV21">
        <v>2016</v>
      </c>
      <c r="AW21">
        <v>0</v>
      </c>
      <c r="AX21">
        <v>0</v>
      </c>
      <c r="AY21">
        <v>0</v>
      </c>
      <c r="AZ21">
        <v>0</v>
      </c>
      <c r="BA21">
        <v>0</v>
      </c>
      <c r="BB21">
        <v>0</v>
      </c>
    </row>
    <row r="22" spans="1:54">
      <c r="A22">
        <v>1312100920</v>
      </c>
      <c r="B22" t="s">
        <v>69</v>
      </c>
      <c r="C22" s="1">
        <v>-160000</v>
      </c>
      <c r="D22" s="1">
        <v>-106624</v>
      </c>
      <c r="E22" s="39">
        <v>-110244.12</v>
      </c>
      <c r="F22">
        <v>0</v>
      </c>
      <c r="G22" s="39">
        <v>-110244.12</v>
      </c>
      <c r="H22" s="39">
        <v>3620.12</v>
      </c>
      <c r="I22">
        <v>103.39</v>
      </c>
      <c r="J22" s="39">
        <v>-122818.08</v>
      </c>
      <c r="K22">
        <v>0</v>
      </c>
      <c r="L22" s="39">
        <v>-122818.08</v>
      </c>
      <c r="M22" s="39">
        <v>-37181.919999999998</v>
      </c>
      <c r="N22">
        <v>76.760000000000005</v>
      </c>
      <c r="O22">
        <v>0</v>
      </c>
      <c r="P22">
        <v>0</v>
      </c>
      <c r="Q22">
        <v>0</v>
      </c>
      <c r="R22">
        <v>0</v>
      </c>
      <c r="S22" s="39">
        <v>110244.12</v>
      </c>
      <c r="T22">
        <v>0</v>
      </c>
      <c r="U22" s="39">
        <v>122818.08</v>
      </c>
      <c r="V22">
        <v>0</v>
      </c>
      <c r="W22" t="str">
        <f>""</f>
        <v/>
      </c>
      <c r="X22">
        <v>0</v>
      </c>
      <c r="Y22" t="str">
        <f>""</f>
        <v/>
      </c>
      <c r="Z22">
        <v>0</v>
      </c>
      <c r="AA22" t="str">
        <f>""</f>
        <v/>
      </c>
      <c r="AB22">
        <v>0</v>
      </c>
      <c r="AC22" t="str">
        <f>""</f>
        <v/>
      </c>
      <c r="AD22">
        <v>0</v>
      </c>
      <c r="AE22" t="str">
        <f>""</f>
        <v/>
      </c>
      <c r="AF22">
        <v>0</v>
      </c>
      <c r="AG22" t="str">
        <f>""</f>
        <v/>
      </c>
      <c r="AH22">
        <v>0</v>
      </c>
      <c r="AI22" t="str">
        <f>""</f>
        <v/>
      </c>
      <c r="AJ22">
        <v>0</v>
      </c>
      <c r="AK22" t="str">
        <f>""</f>
        <v/>
      </c>
      <c r="AL22">
        <v>0</v>
      </c>
      <c r="AM22" t="str">
        <f>""</f>
        <v/>
      </c>
      <c r="AN22">
        <v>0</v>
      </c>
      <c r="AO22" t="str">
        <f>""</f>
        <v/>
      </c>
      <c r="AP22">
        <v>0</v>
      </c>
      <c r="AQ22" t="str">
        <f>""</f>
        <v/>
      </c>
      <c r="AR22" t="s">
        <v>632</v>
      </c>
      <c r="AS22" t="s">
        <v>633</v>
      </c>
      <c r="AT22">
        <v>0</v>
      </c>
      <c r="AU22" t="str">
        <f>""</f>
        <v/>
      </c>
      <c r="AV22">
        <v>2016</v>
      </c>
      <c r="AW22">
        <v>0</v>
      </c>
      <c r="AX22">
        <v>0</v>
      </c>
      <c r="AY22">
        <v>0</v>
      </c>
      <c r="AZ22">
        <v>0</v>
      </c>
      <c r="BA22">
        <v>0</v>
      </c>
      <c r="BB22">
        <v>0</v>
      </c>
    </row>
    <row r="23" spans="1:54">
      <c r="A23">
        <v>1312200920</v>
      </c>
      <c r="B23" t="s">
        <v>70</v>
      </c>
      <c r="C23" s="1">
        <v>-1520000</v>
      </c>
      <c r="D23" s="1">
        <v>-1012928</v>
      </c>
      <c r="E23" s="39">
        <v>-976061.75</v>
      </c>
      <c r="F23">
        <v>0</v>
      </c>
      <c r="G23" s="39">
        <v>-976061.75</v>
      </c>
      <c r="H23" s="39">
        <v>-36866.25</v>
      </c>
      <c r="I23">
        <v>96.36</v>
      </c>
      <c r="J23" s="39">
        <v>-1029336.29</v>
      </c>
      <c r="K23">
        <v>0</v>
      </c>
      <c r="L23" s="39">
        <v>-1029336.29</v>
      </c>
      <c r="M23" s="39">
        <v>-490663.71</v>
      </c>
      <c r="N23">
        <v>67.709999999999994</v>
      </c>
      <c r="O23">
        <v>0</v>
      </c>
      <c r="P23">
        <v>0</v>
      </c>
      <c r="Q23">
        <v>0</v>
      </c>
      <c r="R23">
        <v>0</v>
      </c>
      <c r="S23" s="39">
        <v>976061.75</v>
      </c>
      <c r="T23">
        <v>0</v>
      </c>
      <c r="U23" s="39">
        <v>1029336.29</v>
      </c>
      <c r="V23">
        <v>0</v>
      </c>
      <c r="W23" t="str">
        <f>""</f>
        <v/>
      </c>
      <c r="X23">
        <v>0</v>
      </c>
      <c r="Y23" t="str">
        <f>""</f>
        <v/>
      </c>
      <c r="Z23">
        <v>0</v>
      </c>
      <c r="AA23" t="str">
        <f>""</f>
        <v/>
      </c>
      <c r="AB23">
        <v>0</v>
      </c>
      <c r="AC23" t="str">
        <f>""</f>
        <v/>
      </c>
      <c r="AD23">
        <v>0</v>
      </c>
      <c r="AE23" t="str">
        <f>""</f>
        <v/>
      </c>
      <c r="AF23">
        <v>0</v>
      </c>
      <c r="AG23" t="str">
        <f>""</f>
        <v/>
      </c>
      <c r="AH23">
        <v>0</v>
      </c>
      <c r="AI23" t="str">
        <f>""</f>
        <v/>
      </c>
      <c r="AJ23">
        <v>0</v>
      </c>
      <c r="AK23" t="str">
        <f>""</f>
        <v/>
      </c>
      <c r="AL23">
        <v>0</v>
      </c>
      <c r="AM23" t="str">
        <f>""</f>
        <v/>
      </c>
      <c r="AN23">
        <v>0</v>
      </c>
      <c r="AO23" t="str">
        <f>""</f>
        <v/>
      </c>
      <c r="AP23">
        <v>0</v>
      </c>
      <c r="AQ23" t="str">
        <f>""</f>
        <v/>
      </c>
      <c r="AR23" t="s">
        <v>632</v>
      </c>
      <c r="AS23" t="s">
        <v>633</v>
      </c>
      <c r="AT23">
        <v>0</v>
      </c>
      <c r="AU23" t="str">
        <f>""</f>
        <v/>
      </c>
      <c r="AV23">
        <v>2016</v>
      </c>
      <c r="AW23">
        <v>0</v>
      </c>
      <c r="AX23">
        <v>0</v>
      </c>
      <c r="AY23">
        <v>0</v>
      </c>
      <c r="AZ23">
        <v>0</v>
      </c>
      <c r="BA23">
        <v>0</v>
      </c>
      <c r="BB23">
        <v>0</v>
      </c>
    </row>
    <row r="24" spans="1:54">
      <c r="A24">
        <v>1312201920</v>
      </c>
      <c r="B24" t="s">
        <v>71</v>
      </c>
      <c r="C24" s="1">
        <v>-1592013</v>
      </c>
      <c r="D24" s="1">
        <v>-1060920</v>
      </c>
      <c r="E24">
        <v>0</v>
      </c>
      <c r="F24">
        <v>0</v>
      </c>
      <c r="G24">
        <v>0</v>
      </c>
      <c r="H24" s="39">
        <v>-1060920</v>
      </c>
      <c r="I24">
        <v>0</v>
      </c>
      <c r="J24">
        <v>0</v>
      </c>
      <c r="K24">
        <v>0</v>
      </c>
      <c r="L24">
        <v>0</v>
      </c>
      <c r="M24" s="39">
        <v>-1592013</v>
      </c>
      <c r="N24">
        <v>0</v>
      </c>
      <c r="O24">
        <v>0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 t="str">
        <f>""</f>
        <v/>
      </c>
      <c r="X24">
        <v>0</v>
      </c>
      <c r="Y24" t="str">
        <f>""</f>
        <v/>
      </c>
      <c r="Z24">
        <v>0</v>
      </c>
      <c r="AA24" t="str">
        <f>""</f>
        <v/>
      </c>
      <c r="AB24">
        <v>0</v>
      </c>
      <c r="AC24" t="str">
        <f>""</f>
        <v/>
      </c>
      <c r="AD24">
        <v>0</v>
      </c>
      <c r="AE24" t="str">
        <f>""</f>
        <v/>
      </c>
      <c r="AF24">
        <v>0</v>
      </c>
      <c r="AG24" t="str">
        <f>""</f>
        <v/>
      </c>
      <c r="AH24">
        <v>0</v>
      </c>
      <c r="AI24" t="str">
        <f>""</f>
        <v/>
      </c>
      <c r="AJ24">
        <v>0</v>
      </c>
      <c r="AK24" t="str">
        <f>""</f>
        <v/>
      </c>
      <c r="AL24">
        <v>0</v>
      </c>
      <c r="AM24" t="str">
        <f>""</f>
        <v/>
      </c>
      <c r="AN24">
        <v>0</v>
      </c>
      <c r="AO24" t="str">
        <f>""</f>
        <v/>
      </c>
      <c r="AP24">
        <v>0</v>
      </c>
      <c r="AQ24" t="str">
        <f>""</f>
        <v/>
      </c>
      <c r="AR24" t="s">
        <v>632</v>
      </c>
      <c r="AS24" t="s">
        <v>633</v>
      </c>
      <c r="AT24">
        <v>0</v>
      </c>
      <c r="AU24" t="str">
        <f>""</f>
        <v/>
      </c>
      <c r="AV24">
        <v>2016</v>
      </c>
      <c r="AW24">
        <v>0</v>
      </c>
      <c r="AX24">
        <v>0</v>
      </c>
      <c r="AY24">
        <v>0</v>
      </c>
      <c r="AZ24">
        <v>0</v>
      </c>
      <c r="BA24">
        <v>0</v>
      </c>
      <c r="BB24">
        <v>0</v>
      </c>
    </row>
    <row r="25" spans="1:54">
      <c r="A25">
        <v>1312210920</v>
      </c>
      <c r="B25" t="s">
        <v>72</v>
      </c>
      <c r="C25" s="1">
        <v>-30000</v>
      </c>
      <c r="D25" s="1">
        <v>-19992</v>
      </c>
      <c r="E25" s="39">
        <v>-6835.5</v>
      </c>
      <c r="F25">
        <v>0</v>
      </c>
      <c r="G25" s="39">
        <v>-6835.5</v>
      </c>
      <c r="H25" s="39">
        <v>-13156.5</v>
      </c>
      <c r="I25">
        <v>34.19</v>
      </c>
      <c r="J25" s="39">
        <v>-6835.5</v>
      </c>
      <c r="K25">
        <v>0</v>
      </c>
      <c r="L25" s="39">
        <v>-6835.5</v>
      </c>
      <c r="M25" s="39">
        <v>-23164.5</v>
      </c>
      <c r="N25">
        <v>22.78</v>
      </c>
      <c r="O25">
        <v>0</v>
      </c>
      <c r="P25">
        <v>0</v>
      </c>
      <c r="Q25">
        <v>0</v>
      </c>
      <c r="R25">
        <v>0</v>
      </c>
      <c r="S25" s="39">
        <v>6835.5</v>
      </c>
      <c r="T25">
        <v>0</v>
      </c>
      <c r="U25" s="39">
        <v>6835.5</v>
      </c>
      <c r="V25">
        <v>0</v>
      </c>
      <c r="W25" t="str">
        <f>""</f>
        <v/>
      </c>
      <c r="X25">
        <v>0</v>
      </c>
      <c r="Y25" t="str">
        <f>""</f>
        <v/>
      </c>
      <c r="Z25">
        <v>0</v>
      </c>
      <c r="AA25" t="str">
        <f>""</f>
        <v/>
      </c>
      <c r="AB25">
        <v>0</v>
      </c>
      <c r="AC25" t="str">
        <f>""</f>
        <v/>
      </c>
      <c r="AD25">
        <v>0</v>
      </c>
      <c r="AE25" t="str">
        <f>""</f>
        <v/>
      </c>
      <c r="AF25">
        <v>0</v>
      </c>
      <c r="AG25" t="str">
        <f>""</f>
        <v/>
      </c>
      <c r="AH25">
        <v>0</v>
      </c>
      <c r="AI25" t="str">
        <f>""</f>
        <v/>
      </c>
      <c r="AJ25">
        <v>0</v>
      </c>
      <c r="AK25" t="str">
        <f>""</f>
        <v/>
      </c>
      <c r="AL25">
        <v>0</v>
      </c>
      <c r="AM25" t="str">
        <f>""</f>
        <v/>
      </c>
      <c r="AN25">
        <v>0</v>
      </c>
      <c r="AO25" t="str">
        <f>""</f>
        <v/>
      </c>
      <c r="AP25">
        <v>0</v>
      </c>
      <c r="AQ25" t="str">
        <f>""</f>
        <v/>
      </c>
      <c r="AR25" t="s">
        <v>632</v>
      </c>
      <c r="AS25" t="s">
        <v>633</v>
      </c>
      <c r="AT25">
        <v>0</v>
      </c>
      <c r="AU25" t="str">
        <f>""</f>
        <v/>
      </c>
      <c r="AV25">
        <v>2016</v>
      </c>
      <c r="AW25">
        <v>0</v>
      </c>
      <c r="AX25">
        <v>0</v>
      </c>
      <c r="AY25">
        <v>0</v>
      </c>
      <c r="AZ25">
        <v>0</v>
      </c>
      <c r="BA25">
        <v>0</v>
      </c>
      <c r="BB25">
        <v>0</v>
      </c>
    </row>
    <row r="26" spans="1:54">
      <c r="A26">
        <v>1312300410</v>
      </c>
      <c r="B26" t="s">
        <v>73</v>
      </c>
      <c r="C26" s="1">
        <v>-20000</v>
      </c>
      <c r="D26" s="1">
        <v>-13328</v>
      </c>
      <c r="E26" s="39">
        <v>-5922</v>
      </c>
      <c r="F26">
        <v>0</v>
      </c>
      <c r="G26" s="39">
        <v>-5922</v>
      </c>
      <c r="H26" s="39">
        <v>-7406</v>
      </c>
      <c r="I26">
        <v>44.43</v>
      </c>
      <c r="J26" s="39">
        <v>-5922</v>
      </c>
      <c r="K26">
        <v>0</v>
      </c>
      <c r="L26" s="39">
        <v>-5922</v>
      </c>
      <c r="M26" s="39">
        <v>-14078</v>
      </c>
      <c r="N26">
        <v>29.61</v>
      </c>
      <c r="O26">
        <v>0</v>
      </c>
      <c r="P26">
        <v>0</v>
      </c>
      <c r="Q26">
        <v>0</v>
      </c>
      <c r="R26">
        <v>0</v>
      </c>
      <c r="S26" s="39">
        <v>5922</v>
      </c>
      <c r="T26">
        <v>0</v>
      </c>
      <c r="U26" s="39">
        <v>5922</v>
      </c>
      <c r="V26">
        <v>0</v>
      </c>
      <c r="W26" t="str">
        <f>""</f>
        <v/>
      </c>
      <c r="X26">
        <v>0</v>
      </c>
      <c r="Y26" t="str">
        <f>""</f>
        <v/>
      </c>
      <c r="Z26">
        <v>0</v>
      </c>
      <c r="AA26" t="str">
        <f>""</f>
        <v/>
      </c>
      <c r="AB26">
        <v>0</v>
      </c>
      <c r="AC26" t="str">
        <f>""</f>
        <v/>
      </c>
      <c r="AD26">
        <v>0</v>
      </c>
      <c r="AE26" t="str">
        <f>""</f>
        <v/>
      </c>
      <c r="AF26">
        <v>0</v>
      </c>
      <c r="AG26" t="str">
        <f>""</f>
        <v/>
      </c>
      <c r="AH26">
        <v>0</v>
      </c>
      <c r="AI26" t="str">
        <f>""</f>
        <v/>
      </c>
      <c r="AJ26">
        <v>0</v>
      </c>
      <c r="AK26" t="str">
        <f>""</f>
        <v/>
      </c>
      <c r="AL26">
        <v>0</v>
      </c>
      <c r="AM26" t="str">
        <f>""</f>
        <v/>
      </c>
      <c r="AN26">
        <v>0</v>
      </c>
      <c r="AO26" t="str">
        <f>""</f>
        <v/>
      </c>
      <c r="AP26">
        <v>0</v>
      </c>
      <c r="AQ26" t="str">
        <f>""</f>
        <v/>
      </c>
      <c r="AR26" t="s">
        <v>632</v>
      </c>
      <c r="AS26" t="s">
        <v>633</v>
      </c>
      <c r="AT26">
        <v>0</v>
      </c>
      <c r="AU26" t="str">
        <f>""</f>
        <v/>
      </c>
      <c r="AV26">
        <v>2016</v>
      </c>
      <c r="AW26">
        <v>0</v>
      </c>
      <c r="AX26">
        <v>0</v>
      </c>
      <c r="AY26">
        <v>0</v>
      </c>
      <c r="AZ26">
        <v>0</v>
      </c>
      <c r="BA26">
        <v>0</v>
      </c>
      <c r="BB26">
        <v>0</v>
      </c>
    </row>
    <row r="27" spans="1:54">
      <c r="A27">
        <v>1312300920</v>
      </c>
      <c r="B27" t="s">
        <v>75</v>
      </c>
      <c r="C27" s="1">
        <v>-4680000</v>
      </c>
      <c r="D27" s="1">
        <v>-3118752</v>
      </c>
      <c r="E27" s="39">
        <v>-3127488.05</v>
      </c>
      <c r="F27">
        <v>0</v>
      </c>
      <c r="G27" s="39">
        <v>-3127488.05</v>
      </c>
      <c r="H27" s="39">
        <v>8736.0499999999993</v>
      </c>
      <c r="I27">
        <v>100.28</v>
      </c>
      <c r="J27" s="39">
        <v>-3435436.25</v>
      </c>
      <c r="K27">
        <v>0</v>
      </c>
      <c r="L27" s="39">
        <v>-3435436.25</v>
      </c>
      <c r="M27" s="39">
        <v>-1244563.75</v>
      </c>
      <c r="N27">
        <v>73.400000000000006</v>
      </c>
      <c r="O27">
        <v>0</v>
      </c>
      <c r="P27">
        <v>0</v>
      </c>
      <c r="Q27">
        <v>0</v>
      </c>
      <c r="R27">
        <v>0</v>
      </c>
      <c r="S27" s="39">
        <v>3127488.05</v>
      </c>
      <c r="T27">
        <v>0</v>
      </c>
      <c r="U27" s="39">
        <v>3435436.25</v>
      </c>
      <c r="V27">
        <v>0</v>
      </c>
      <c r="W27" t="str">
        <f>""</f>
        <v/>
      </c>
      <c r="X27">
        <v>0</v>
      </c>
      <c r="Y27" t="str">
        <f>""</f>
        <v/>
      </c>
      <c r="Z27">
        <v>0</v>
      </c>
      <c r="AA27" t="str">
        <f>""</f>
        <v/>
      </c>
      <c r="AB27">
        <v>0</v>
      </c>
      <c r="AC27" t="str">
        <f>""</f>
        <v/>
      </c>
      <c r="AD27">
        <v>0</v>
      </c>
      <c r="AE27" t="str">
        <f>""</f>
        <v/>
      </c>
      <c r="AF27">
        <v>0</v>
      </c>
      <c r="AG27" t="str">
        <f>""</f>
        <v/>
      </c>
      <c r="AH27">
        <v>0</v>
      </c>
      <c r="AI27" t="str">
        <f>""</f>
        <v/>
      </c>
      <c r="AJ27">
        <v>0</v>
      </c>
      <c r="AK27" t="str">
        <f>""</f>
        <v/>
      </c>
      <c r="AL27">
        <v>0</v>
      </c>
      <c r="AM27" t="str">
        <f>""</f>
        <v/>
      </c>
      <c r="AN27">
        <v>0</v>
      </c>
      <c r="AO27" t="str">
        <f>""</f>
        <v/>
      </c>
      <c r="AP27">
        <v>0</v>
      </c>
      <c r="AQ27" t="str">
        <f>""</f>
        <v/>
      </c>
      <c r="AR27" t="s">
        <v>632</v>
      </c>
      <c r="AS27" t="s">
        <v>633</v>
      </c>
      <c r="AT27">
        <v>0</v>
      </c>
      <c r="AU27" t="str">
        <f>""</f>
        <v/>
      </c>
      <c r="AV27">
        <v>2016</v>
      </c>
      <c r="AW27">
        <v>0</v>
      </c>
      <c r="AX27">
        <v>0</v>
      </c>
      <c r="AY27">
        <v>0</v>
      </c>
      <c r="AZ27">
        <v>0</v>
      </c>
      <c r="BA27">
        <v>0</v>
      </c>
      <c r="BB27">
        <v>0</v>
      </c>
    </row>
    <row r="28" spans="1:54">
      <c r="A28">
        <v>1312400920</v>
      </c>
      <c r="B28" t="s">
        <v>77</v>
      </c>
      <c r="C28" s="1">
        <v>-45000</v>
      </c>
      <c r="D28" s="1">
        <v>-29992</v>
      </c>
      <c r="E28">
        <v>0</v>
      </c>
      <c r="F28">
        <v>0</v>
      </c>
      <c r="G28">
        <v>0</v>
      </c>
      <c r="H28" s="39">
        <v>-29992</v>
      </c>
      <c r="I28">
        <v>0</v>
      </c>
      <c r="J28">
        <v>0</v>
      </c>
      <c r="K28">
        <v>0</v>
      </c>
      <c r="L28">
        <v>0</v>
      </c>
      <c r="M28" s="39">
        <v>-45000</v>
      </c>
      <c r="N28">
        <v>0</v>
      </c>
      <c r="O28">
        <v>0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 t="str">
        <f>""</f>
        <v/>
      </c>
      <c r="X28">
        <v>0</v>
      </c>
      <c r="Y28" t="str">
        <f>""</f>
        <v/>
      </c>
      <c r="Z28">
        <v>0</v>
      </c>
      <c r="AA28" t="str">
        <f>""</f>
        <v/>
      </c>
      <c r="AB28">
        <v>0</v>
      </c>
      <c r="AC28" t="str">
        <f>""</f>
        <v/>
      </c>
      <c r="AD28">
        <v>0</v>
      </c>
      <c r="AE28" t="str">
        <f>""</f>
        <v/>
      </c>
      <c r="AF28">
        <v>0</v>
      </c>
      <c r="AG28" t="str">
        <f>""</f>
        <v/>
      </c>
      <c r="AH28">
        <v>0</v>
      </c>
      <c r="AI28" t="str">
        <f>""</f>
        <v/>
      </c>
      <c r="AJ28">
        <v>0</v>
      </c>
      <c r="AK28" t="str">
        <f>""</f>
        <v/>
      </c>
      <c r="AL28">
        <v>0</v>
      </c>
      <c r="AM28" t="str">
        <f>""</f>
        <v/>
      </c>
      <c r="AN28">
        <v>0</v>
      </c>
      <c r="AO28" t="str">
        <f>""</f>
        <v/>
      </c>
      <c r="AP28">
        <v>0</v>
      </c>
      <c r="AQ28" t="str">
        <f>""</f>
        <v/>
      </c>
      <c r="AR28" t="s">
        <v>632</v>
      </c>
      <c r="AS28" t="s">
        <v>633</v>
      </c>
      <c r="AT28">
        <v>0</v>
      </c>
      <c r="AU28" t="str">
        <f>""</f>
        <v/>
      </c>
      <c r="AV28">
        <v>2016</v>
      </c>
      <c r="AW28">
        <v>0</v>
      </c>
      <c r="AX28">
        <v>0</v>
      </c>
      <c r="AY28">
        <v>0</v>
      </c>
      <c r="AZ28">
        <v>0</v>
      </c>
      <c r="BA28">
        <v>0</v>
      </c>
      <c r="BB28">
        <v>0</v>
      </c>
    </row>
    <row r="29" spans="1:54">
      <c r="A29">
        <v>1313001920</v>
      </c>
      <c r="B29" t="s">
        <v>79</v>
      </c>
      <c r="C29" s="1">
        <v>-1380000</v>
      </c>
      <c r="D29" s="1">
        <v>-919632</v>
      </c>
      <c r="E29" s="39">
        <v>-836995.82</v>
      </c>
      <c r="F29">
        <v>0</v>
      </c>
      <c r="G29" s="39">
        <v>-836995.82</v>
      </c>
      <c r="H29" s="39">
        <v>-82636.179999999993</v>
      </c>
      <c r="I29">
        <v>91.01</v>
      </c>
      <c r="J29" s="39">
        <v>-929704.58</v>
      </c>
      <c r="K29">
        <v>0</v>
      </c>
      <c r="L29" s="39">
        <v>-929704.58</v>
      </c>
      <c r="M29" s="39">
        <v>-450295.42</v>
      </c>
      <c r="N29">
        <v>67.36</v>
      </c>
      <c r="O29">
        <v>0</v>
      </c>
      <c r="P29">
        <v>0</v>
      </c>
      <c r="Q29">
        <v>0</v>
      </c>
      <c r="R29">
        <v>0</v>
      </c>
      <c r="S29" s="39">
        <v>836995.82</v>
      </c>
      <c r="T29">
        <v>0</v>
      </c>
      <c r="U29" s="39">
        <v>929704.58</v>
      </c>
      <c r="V29">
        <v>0</v>
      </c>
      <c r="W29" t="str">
        <f>""</f>
        <v/>
      </c>
      <c r="X29">
        <v>0</v>
      </c>
      <c r="Y29" t="str">
        <f>""</f>
        <v/>
      </c>
      <c r="Z29">
        <v>0</v>
      </c>
      <c r="AA29" t="str">
        <f>""</f>
        <v/>
      </c>
      <c r="AB29">
        <v>0</v>
      </c>
      <c r="AC29" t="str">
        <f>""</f>
        <v/>
      </c>
      <c r="AD29">
        <v>0</v>
      </c>
      <c r="AE29" t="str">
        <f>""</f>
        <v/>
      </c>
      <c r="AF29">
        <v>0</v>
      </c>
      <c r="AG29" t="str">
        <f>""</f>
        <v/>
      </c>
      <c r="AH29">
        <v>0</v>
      </c>
      <c r="AI29" t="str">
        <f>""</f>
        <v/>
      </c>
      <c r="AJ29">
        <v>0</v>
      </c>
      <c r="AK29" t="str">
        <f>""</f>
        <v/>
      </c>
      <c r="AL29">
        <v>0</v>
      </c>
      <c r="AM29" t="str">
        <f>""</f>
        <v/>
      </c>
      <c r="AN29">
        <v>0</v>
      </c>
      <c r="AO29" t="str">
        <f>""</f>
        <v/>
      </c>
      <c r="AP29">
        <v>0</v>
      </c>
      <c r="AQ29" t="str">
        <f>""</f>
        <v/>
      </c>
      <c r="AR29" t="s">
        <v>632</v>
      </c>
      <c r="AS29" t="s">
        <v>633</v>
      </c>
      <c r="AT29">
        <v>0</v>
      </c>
      <c r="AU29" t="str">
        <f>""</f>
        <v/>
      </c>
      <c r="AV29">
        <v>2016</v>
      </c>
      <c r="AW29">
        <v>0</v>
      </c>
      <c r="AX29">
        <v>0</v>
      </c>
      <c r="AY29">
        <v>0</v>
      </c>
      <c r="AZ29">
        <v>0</v>
      </c>
      <c r="BA29">
        <v>0</v>
      </c>
      <c r="BB29">
        <v>0</v>
      </c>
    </row>
    <row r="30" spans="1:54">
      <c r="A30">
        <v>1313003920</v>
      </c>
      <c r="B30" t="s">
        <v>80</v>
      </c>
      <c r="C30" s="1">
        <v>-270000</v>
      </c>
      <c r="D30" s="1">
        <v>-179928</v>
      </c>
      <c r="E30" s="39">
        <v>-159040.97</v>
      </c>
      <c r="F30">
        <v>0</v>
      </c>
      <c r="G30" s="39">
        <v>-159040.97</v>
      </c>
      <c r="H30" s="39">
        <v>-20887.03</v>
      </c>
      <c r="I30">
        <v>88.39</v>
      </c>
      <c r="J30" s="39">
        <v>-176601.17</v>
      </c>
      <c r="K30">
        <v>0</v>
      </c>
      <c r="L30" s="39">
        <v>-176601.17</v>
      </c>
      <c r="M30" s="39">
        <v>-93398.83</v>
      </c>
      <c r="N30">
        <v>65.400000000000006</v>
      </c>
      <c r="O30">
        <v>0</v>
      </c>
      <c r="P30">
        <v>0</v>
      </c>
      <c r="Q30">
        <v>0</v>
      </c>
      <c r="R30">
        <v>0</v>
      </c>
      <c r="S30" s="39">
        <v>159040.97</v>
      </c>
      <c r="T30">
        <v>0</v>
      </c>
      <c r="U30" s="39">
        <v>176601.17</v>
      </c>
      <c r="V30">
        <v>0</v>
      </c>
      <c r="W30" t="str">
        <f>""</f>
        <v/>
      </c>
      <c r="X30">
        <v>0</v>
      </c>
      <c r="Y30" t="str">
        <f>""</f>
        <v/>
      </c>
      <c r="Z30">
        <v>0</v>
      </c>
      <c r="AA30" t="str">
        <f>""</f>
        <v/>
      </c>
      <c r="AB30">
        <v>0</v>
      </c>
      <c r="AC30" t="str">
        <f>""</f>
        <v/>
      </c>
      <c r="AD30">
        <v>0</v>
      </c>
      <c r="AE30" t="str">
        <f>""</f>
        <v/>
      </c>
      <c r="AF30">
        <v>0</v>
      </c>
      <c r="AG30" t="str">
        <f>""</f>
        <v/>
      </c>
      <c r="AH30">
        <v>0</v>
      </c>
      <c r="AI30" t="str">
        <f>""</f>
        <v/>
      </c>
      <c r="AJ30">
        <v>0</v>
      </c>
      <c r="AK30" t="str">
        <f>""</f>
        <v/>
      </c>
      <c r="AL30">
        <v>0</v>
      </c>
      <c r="AM30" t="str">
        <f>""</f>
        <v/>
      </c>
      <c r="AN30">
        <v>0</v>
      </c>
      <c r="AO30" t="str">
        <f>""</f>
        <v/>
      </c>
      <c r="AP30">
        <v>0</v>
      </c>
      <c r="AQ30" t="str">
        <f>""</f>
        <v/>
      </c>
      <c r="AR30" t="s">
        <v>632</v>
      </c>
      <c r="AS30" t="s">
        <v>633</v>
      </c>
      <c r="AT30">
        <v>0</v>
      </c>
      <c r="AU30" t="str">
        <f>""</f>
        <v/>
      </c>
      <c r="AV30">
        <v>2016</v>
      </c>
      <c r="AW30">
        <v>0</v>
      </c>
      <c r="AX30">
        <v>0</v>
      </c>
      <c r="AY30">
        <v>0</v>
      </c>
      <c r="AZ30">
        <v>0</v>
      </c>
      <c r="BA30">
        <v>0</v>
      </c>
      <c r="BB30">
        <v>0</v>
      </c>
    </row>
    <row r="31" spans="1:54">
      <c r="A31">
        <v>1313004920</v>
      </c>
      <c r="B31" t="s">
        <v>81</v>
      </c>
      <c r="C31" s="1">
        <v>-270000</v>
      </c>
      <c r="D31" s="1">
        <v>-179928</v>
      </c>
      <c r="E31" s="39">
        <v>-158062.5</v>
      </c>
      <c r="F31">
        <v>0</v>
      </c>
      <c r="G31" s="39">
        <v>-158062.5</v>
      </c>
      <c r="H31" s="39">
        <v>-21865.5</v>
      </c>
      <c r="I31">
        <v>87.84</v>
      </c>
      <c r="J31" s="39">
        <v>-177837.5</v>
      </c>
      <c r="K31">
        <v>0</v>
      </c>
      <c r="L31" s="39">
        <v>-177837.5</v>
      </c>
      <c r="M31" s="39">
        <v>-92162.5</v>
      </c>
      <c r="N31">
        <v>65.86</v>
      </c>
      <c r="O31">
        <v>0</v>
      </c>
      <c r="P31">
        <v>0</v>
      </c>
      <c r="Q31">
        <v>0</v>
      </c>
      <c r="R31">
        <v>0</v>
      </c>
      <c r="S31" s="39">
        <v>158062.5</v>
      </c>
      <c r="T31">
        <v>0</v>
      </c>
      <c r="U31" s="39">
        <v>177837.5</v>
      </c>
      <c r="V31">
        <v>0</v>
      </c>
      <c r="W31" t="str">
        <f>""</f>
        <v/>
      </c>
      <c r="X31">
        <v>0</v>
      </c>
      <c r="Y31" t="str">
        <f>""</f>
        <v/>
      </c>
      <c r="Z31">
        <v>0</v>
      </c>
      <c r="AA31" t="str">
        <f>""</f>
        <v/>
      </c>
      <c r="AB31">
        <v>0</v>
      </c>
      <c r="AC31" t="str">
        <f>""</f>
        <v/>
      </c>
      <c r="AD31">
        <v>0</v>
      </c>
      <c r="AE31" t="str">
        <f>""</f>
        <v/>
      </c>
      <c r="AF31">
        <v>0</v>
      </c>
      <c r="AG31" t="str">
        <f>""</f>
        <v/>
      </c>
      <c r="AH31">
        <v>0</v>
      </c>
      <c r="AI31" t="str">
        <f>""</f>
        <v/>
      </c>
      <c r="AJ31">
        <v>0</v>
      </c>
      <c r="AK31" t="str">
        <f>""</f>
        <v/>
      </c>
      <c r="AL31">
        <v>0</v>
      </c>
      <c r="AM31" t="str">
        <f>""</f>
        <v/>
      </c>
      <c r="AN31">
        <v>0</v>
      </c>
      <c r="AO31" t="str">
        <f>""</f>
        <v/>
      </c>
      <c r="AP31">
        <v>0</v>
      </c>
      <c r="AQ31" t="str">
        <f>""</f>
        <v/>
      </c>
      <c r="AR31" t="s">
        <v>632</v>
      </c>
      <c r="AS31" t="s">
        <v>633</v>
      </c>
      <c r="AT31">
        <v>0</v>
      </c>
      <c r="AU31" t="str">
        <f>""</f>
        <v/>
      </c>
      <c r="AV31">
        <v>2016</v>
      </c>
      <c r="AW31">
        <v>0</v>
      </c>
      <c r="AX31">
        <v>0</v>
      </c>
      <c r="AY31">
        <v>0</v>
      </c>
      <c r="AZ31">
        <v>0</v>
      </c>
      <c r="BA31">
        <v>0</v>
      </c>
      <c r="BB31">
        <v>0</v>
      </c>
    </row>
    <row r="32" spans="1:54">
      <c r="A32">
        <v>1313200920</v>
      </c>
      <c r="B32" t="s">
        <v>82</v>
      </c>
      <c r="C32" s="1">
        <v>-205000</v>
      </c>
      <c r="D32" s="1">
        <v>-136616</v>
      </c>
      <c r="E32" s="39">
        <v>-118401.3</v>
      </c>
      <c r="F32">
        <v>0</v>
      </c>
      <c r="G32" s="39">
        <v>-118401.3</v>
      </c>
      <c r="H32" s="39">
        <v>-18214.7</v>
      </c>
      <c r="I32">
        <v>86.66</v>
      </c>
      <c r="J32" s="39">
        <v>-131503.04999999999</v>
      </c>
      <c r="K32">
        <v>0</v>
      </c>
      <c r="L32" s="39">
        <v>-131503.04999999999</v>
      </c>
      <c r="M32" s="39">
        <v>-73496.95</v>
      </c>
      <c r="N32">
        <v>64.14</v>
      </c>
      <c r="O32">
        <v>0</v>
      </c>
      <c r="P32">
        <v>0</v>
      </c>
      <c r="Q32">
        <v>0</v>
      </c>
      <c r="R32">
        <v>0</v>
      </c>
      <c r="S32" s="39">
        <v>118401.3</v>
      </c>
      <c r="T32">
        <v>0</v>
      </c>
      <c r="U32" s="39">
        <v>131503.04999999999</v>
      </c>
      <c r="V32">
        <v>0</v>
      </c>
      <c r="W32" t="str">
        <f>""</f>
        <v/>
      </c>
      <c r="X32">
        <v>0</v>
      </c>
      <c r="Y32" t="str">
        <f>""</f>
        <v/>
      </c>
      <c r="Z32">
        <v>0</v>
      </c>
      <c r="AA32" t="str">
        <f>""</f>
        <v/>
      </c>
      <c r="AB32">
        <v>0</v>
      </c>
      <c r="AC32" t="str">
        <f>""</f>
        <v/>
      </c>
      <c r="AD32">
        <v>0</v>
      </c>
      <c r="AE32" t="str">
        <f>""</f>
        <v/>
      </c>
      <c r="AF32">
        <v>0</v>
      </c>
      <c r="AG32" t="str">
        <f>""</f>
        <v/>
      </c>
      <c r="AH32">
        <v>0</v>
      </c>
      <c r="AI32" t="str">
        <f>""</f>
        <v/>
      </c>
      <c r="AJ32">
        <v>0</v>
      </c>
      <c r="AK32" t="str">
        <f>""</f>
        <v/>
      </c>
      <c r="AL32">
        <v>0</v>
      </c>
      <c r="AM32" t="str">
        <f>""</f>
        <v/>
      </c>
      <c r="AN32">
        <v>0</v>
      </c>
      <c r="AO32" t="str">
        <f>""</f>
        <v/>
      </c>
      <c r="AP32">
        <v>0</v>
      </c>
      <c r="AQ32" t="str">
        <f>""</f>
        <v/>
      </c>
      <c r="AR32" t="s">
        <v>632</v>
      </c>
      <c r="AS32" t="s">
        <v>633</v>
      </c>
      <c r="AT32">
        <v>0</v>
      </c>
      <c r="AU32" t="str">
        <f>""</f>
        <v/>
      </c>
      <c r="AV32">
        <v>2016</v>
      </c>
      <c r="AW32">
        <v>0</v>
      </c>
      <c r="AX32">
        <v>0</v>
      </c>
      <c r="AY32">
        <v>0</v>
      </c>
      <c r="AZ32">
        <v>0</v>
      </c>
      <c r="BA32">
        <v>0</v>
      </c>
      <c r="BB32">
        <v>0</v>
      </c>
    </row>
    <row r="33" spans="1:54">
      <c r="A33">
        <v>1313201920</v>
      </c>
      <c r="B33" t="s">
        <v>84</v>
      </c>
      <c r="C33" s="1">
        <v>-145000</v>
      </c>
      <c r="D33" s="1">
        <v>-96632</v>
      </c>
      <c r="E33" s="39">
        <v>-87829.16</v>
      </c>
      <c r="F33">
        <v>0</v>
      </c>
      <c r="G33" s="39">
        <v>-87829.16</v>
      </c>
      <c r="H33" s="39">
        <v>-8802.84</v>
      </c>
      <c r="I33">
        <v>90.89</v>
      </c>
      <c r="J33" s="39">
        <v>-97634.85</v>
      </c>
      <c r="K33">
        <v>0</v>
      </c>
      <c r="L33" s="39">
        <v>-97634.85</v>
      </c>
      <c r="M33" s="39">
        <v>-47365.15</v>
      </c>
      <c r="N33">
        <v>67.33</v>
      </c>
      <c r="O33">
        <v>0</v>
      </c>
      <c r="P33">
        <v>0</v>
      </c>
      <c r="Q33">
        <v>0</v>
      </c>
      <c r="R33">
        <v>0</v>
      </c>
      <c r="S33" s="39">
        <v>87829.16</v>
      </c>
      <c r="T33">
        <v>0</v>
      </c>
      <c r="U33" s="39">
        <v>97634.85</v>
      </c>
      <c r="V33">
        <v>0</v>
      </c>
      <c r="W33" t="str">
        <f>""</f>
        <v/>
      </c>
      <c r="X33">
        <v>0</v>
      </c>
      <c r="Y33" t="str">
        <f>""</f>
        <v/>
      </c>
      <c r="Z33">
        <v>0</v>
      </c>
      <c r="AA33" t="str">
        <f>""</f>
        <v/>
      </c>
      <c r="AB33">
        <v>0</v>
      </c>
      <c r="AC33" t="str">
        <f>""</f>
        <v/>
      </c>
      <c r="AD33">
        <v>0</v>
      </c>
      <c r="AE33" t="str">
        <f>""</f>
        <v/>
      </c>
      <c r="AF33">
        <v>0</v>
      </c>
      <c r="AG33" t="str">
        <f>""</f>
        <v/>
      </c>
      <c r="AH33">
        <v>0</v>
      </c>
      <c r="AI33" t="str">
        <f>""</f>
        <v/>
      </c>
      <c r="AJ33">
        <v>0</v>
      </c>
      <c r="AK33" t="str">
        <f>""</f>
        <v/>
      </c>
      <c r="AL33">
        <v>0</v>
      </c>
      <c r="AM33" t="str">
        <f>""</f>
        <v/>
      </c>
      <c r="AN33">
        <v>0</v>
      </c>
      <c r="AO33" t="str">
        <f>""</f>
        <v/>
      </c>
      <c r="AP33">
        <v>0</v>
      </c>
      <c r="AQ33" t="str">
        <f>""</f>
        <v/>
      </c>
      <c r="AR33" t="s">
        <v>632</v>
      </c>
      <c r="AS33" t="s">
        <v>633</v>
      </c>
      <c r="AT33">
        <v>0</v>
      </c>
      <c r="AU33" t="str">
        <f>""</f>
        <v/>
      </c>
      <c r="AV33">
        <v>2016</v>
      </c>
      <c r="AW33">
        <v>0</v>
      </c>
      <c r="AX33">
        <v>0</v>
      </c>
      <c r="AY33">
        <v>0</v>
      </c>
      <c r="AZ33">
        <v>0</v>
      </c>
      <c r="BA33">
        <v>0</v>
      </c>
      <c r="BB33">
        <v>0</v>
      </c>
    </row>
    <row r="34" spans="1:54">
      <c r="A34">
        <v>1313202920</v>
      </c>
      <c r="B34" t="s">
        <v>636</v>
      </c>
      <c r="C34" s="1">
        <v>-45000</v>
      </c>
      <c r="D34" s="1">
        <v>-29992</v>
      </c>
      <c r="E34" s="39">
        <v>-26311.4</v>
      </c>
      <c r="F34">
        <v>0</v>
      </c>
      <c r="G34" s="39">
        <v>-26311.4</v>
      </c>
      <c r="H34" s="39">
        <v>-3680.6</v>
      </c>
      <c r="I34">
        <v>87.72</v>
      </c>
      <c r="J34" s="39">
        <v>-29222.9</v>
      </c>
      <c r="K34">
        <v>0</v>
      </c>
      <c r="L34" s="39">
        <v>-29222.9</v>
      </c>
      <c r="M34" s="39">
        <v>-15777.1</v>
      </c>
      <c r="N34">
        <v>64.930000000000007</v>
      </c>
      <c r="O34">
        <v>0</v>
      </c>
      <c r="P34">
        <v>0</v>
      </c>
      <c r="Q34">
        <v>0</v>
      </c>
      <c r="R34">
        <v>0</v>
      </c>
      <c r="S34" s="39">
        <v>26311.4</v>
      </c>
      <c r="T34">
        <v>0</v>
      </c>
      <c r="U34" s="39">
        <v>29222.9</v>
      </c>
      <c r="V34">
        <v>0</v>
      </c>
      <c r="W34" t="str">
        <f>""</f>
        <v/>
      </c>
      <c r="X34">
        <v>0</v>
      </c>
      <c r="Y34" t="str">
        <f>""</f>
        <v/>
      </c>
      <c r="Z34">
        <v>0</v>
      </c>
      <c r="AA34" t="str">
        <f>""</f>
        <v/>
      </c>
      <c r="AB34">
        <v>0</v>
      </c>
      <c r="AC34" t="str">
        <f>""</f>
        <v/>
      </c>
      <c r="AD34">
        <v>0</v>
      </c>
      <c r="AE34" t="str">
        <f>""</f>
        <v/>
      </c>
      <c r="AF34">
        <v>0</v>
      </c>
      <c r="AG34" t="str">
        <f>""</f>
        <v/>
      </c>
      <c r="AH34">
        <v>0</v>
      </c>
      <c r="AI34" t="str">
        <f>""</f>
        <v/>
      </c>
      <c r="AJ34">
        <v>0</v>
      </c>
      <c r="AK34" t="str">
        <f>""</f>
        <v/>
      </c>
      <c r="AL34">
        <v>0</v>
      </c>
      <c r="AM34" t="str">
        <f>""</f>
        <v/>
      </c>
      <c r="AN34">
        <v>0</v>
      </c>
      <c r="AO34" t="str">
        <f>""</f>
        <v/>
      </c>
      <c r="AP34">
        <v>0</v>
      </c>
      <c r="AQ34" t="str">
        <f>""</f>
        <v/>
      </c>
      <c r="AR34" t="s">
        <v>632</v>
      </c>
      <c r="AS34" t="s">
        <v>633</v>
      </c>
      <c r="AT34">
        <v>0</v>
      </c>
      <c r="AU34" t="str">
        <f>""</f>
        <v/>
      </c>
      <c r="AV34">
        <v>2016</v>
      </c>
      <c r="AW34">
        <v>0</v>
      </c>
      <c r="AX34">
        <v>0</v>
      </c>
      <c r="AY34">
        <v>0</v>
      </c>
      <c r="AZ34">
        <v>0</v>
      </c>
      <c r="BA34">
        <v>0</v>
      </c>
      <c r="BB34">
        <v>0</v>
      </c>
    </row>
    <row r="35" spans="1:54">
      <c r="A35">
        <v>1313210920</v>
      </c>
      <c r="B35" t="s">
        <v>87</v>
      </c>
      <c r="C35" s="1">
        <v>-65000</v>
      </c>
      <c r="D35" s="1">
        <v>-43320</v>
      </c>
      <c r="E35" s="39">
        <v>-37716.480000000003</v>
      </c>
      <c r="F35">
        <v>0</v>
      </c>
      <c r="G35" s="39">
        <v>-37716.480000000003</v>
      </c>
      <c r="H35" s="39">
        <v>-5603.52</v>
      </c>
      <c r="I35">
        <v>87.06</v>
      </c>
      <c r="J35" s="39">
        <v>-41891.85</v>
      </c>
      <c r="K35">
        <v>0</v>
      </c>
      <c r="L35" s="39">
        <v>-41891.85</v>
      </c>
      <c r="M35" s="39">
        <v>-23108.15</v>
      </c>
      <c r="N35">
        <v>64.44</v>
      </c>
      <c r="O35">
        <v>0</v>
      </c>
      <c r="P35">
        <v>0</v>
      </c>
      <c r="Q35">
        <v>0</v>
      </c>
      <c r="R35">
        <v>0</v>
      </c>
      <c r="S35" s="39">
        <v>37716.480000000003</v>
      </c>
      <c r="T35">
        <v>0</v>
      </c>
      <c r="U35" s="39">
        <v>41891.85</v>
      </c>
      <c r="V35">
        <v>0</v>
      </c>
      <c r="W35" t="str">
        <f>""</f>
        <v/>
      </c>
      <c r="X35">
        <v>0</v>
      </c>
      <c r="Y35" t="str">
        <f>""</f>
        <v/>
      </c>
      <c r="Z35">
        <v>0</v>
      </c>
      <c r="AA35" t="str">
        <f>""</f>
        <v/>
      </c>
      <c r="AB35">
        <v>0</v>
      </c>
      <c r="AC35" t="str">
        <f>""</f>
        <v/>
      </c>
      <c r="AD35">
        <v>0</v>
      </c>
      <c r="AE35" t="str">
        <f>""</f>
        <v/>
      </c>
      <c r="AF35">
        <v>0</v>
      </c>
      <c r="AG35" t="str">
        <f>""</f>
        <v/>
      </c>
      <c r="AH35">
        <v>0</v>
      </c>
      <c r="AI35" t="str">
        <f>""</f>
        <v/>
      </c>
      <c r="AJ35">
        <v>0</v>
      </c>
      <c r="AK35" t="str">
        <f>""</f>
        <v/>
      </c>
      <c r="AL35">
        <v>0</v>
      </c>
      <c r="AM35" t="str">
        <f>""</f>
        <v/>
      </c>
      <c r="AN35">
        <v>0</v>
      </c>
      <c r="AO35" t="str">
        <f>""</f>
        <v/>
      </c>
      <c r="AP35">
        <v>0</v>
      </c>
      <c r="AQ35" t="str">
        <f>""</f>
        <v/>
      </c>
      <c r="AR35" t="s">
        <v>632</v>
      </c>
      <c r="AS35" t="s">
        <v>633</v>
      </c>
      <c r="AT35">
        <v>0</v>
      </c>
      <c r="AU35" t="str">
        <f>""</f>
        <v/>
      </c>
      <c r="AV35">
        <v>2016</v>
      </c>
      <c r="AW35">
        <v>0</v>
      </c>
      <c r="AX35">
        <v>0</v>
      </c>
      <c r="AY35">
        <v>0</v>
      </c>
      <c r="AZ35">
        <v>0</v>
      </c>
      <c r="BA35">
        <v>0</v>
      </c>
      <c r="BB35">
        <v>0</v>
      </c>
    </row>
    <row r="36" spans="1:54">
      <c r="A36">
        <v>1313211920</v>
      </c>
      <c r="B36" t="s">
        <v>89</v>
      </c>
      <c r="C36" s="1">
        <v>-50000</v>
      </c>
      <c r="D36" s="1">
        <v>-33320</v>
      </c>
      <c r="E36" s="39">
        <v>-28662.45</v>
      </c>
      <c r="F36">
        <v>0</v>
      </c>
      <c r="G36" s="39">
        <v>-28662.45</v>
      </c>
      <c r="H36" s="39">
        <v>-4657.55</v>
      </c>
      <c r="I36">
        <v>86.02</v>
      </c>
      <c r="J36" s="39">
        <v>-31835.64</v>
      </c>
      <c r="K36">
        <v>0</v>
      </c>
      <c r="L36" s="39">
        <v>-31835.64</v>
      </c>
      <c r="M36" s="39">
        <v>-18164.36</v>
      </c>
      <c r="N36">
        <v>63.67</v>
      </c>
      <c r="O36">
        <v>0</v>
      </c>
      <c r="P36">
        <v>0</v>
      </c>
      <c r="Q36">
        <v>0</v>
      </c>
      <c r="R36">
        <v>0</v>
      </c>
      <c r="S36" s="39">
        <v>28662.45</v>
      </c>
      <c r="T36">
        <v>0</v>
      </c>
      <c r="U36" s="39">
        <v>31835.64</v>
      </c>
      <c r="V36">
        <v>0</v>
      </c>
      <c r="W36" t="str">
        <f>""</f>
        <v/>
      </c>
      <c r="X36">
        <v>0</v>
      </c>
      <c r="Y36" t="str">
        <f>""</f>
        <v/>
      </c>
      <c r="Z36">
        <v>0</v>
      </c>
      <c r="AA36" t="str">
        <f>""</f>
        <v/>
      </c>
      <c r="AB36">
        <v>0</v>
      </c>
      <c r="AC36" t="str">
        <f>""</f>
        <v/>
      </c>
      <c r="AD36">
        <v>0</v>
      </c>
      <c r="AE36" t="str">
        <f>""</f>
        <v/>
      </c>
      <c r="AF36">
        <v>0</v>
      </c>
      <c r="AG36" t="str">
        <f>""</f>
        <v/>
      </c>
      <c r="AH36">
        <v>0</v>
      </c>
      <c r="AI36" t="str">
        <f>""</f>
        <v/>
      </c>
      <c r="AJ36">
        <v>0</v>
      </c>
      <c r="AK36" t="str">
        <f>""</f>
        <v/>
      </c>
      <c r="AL36">
        <v>0</v>
      </c>
      <c r="AM36" t="str">
        <f>""</f>
        <v/>
      </c>
      <c r="AN36">
        <v>0</v>
      </c>
      <c r="AO36" t="str">
        <f>""</f>
        <v/>
      </c>
      <c r="AP36">
        <v>0</v>
      </c>
      <c r="AQ36" t="str">
        <f>""</f>
        <v/>
      </c>
      <c r="AR36" t="s">
        <v>632</v>
      </c>
      <c r="AS36" t="s">
        <v>633</v>
      </c>
      <c r="AT36">
        <v>0</v>
      </c>
      <c r="AU36" t="str">
        <f>""</f>
        <v/>
      </c>
      <c r="AV36">
        <v>2016</v>
      </c>
      <c r="AW36">
        <v>0</v>
      </c>
      <c r="AX36">
        <v>0</v>
      </c>
      <c r="AY36">
        <v>0</v>
      </c>
      <c r="AZ36">
        <v>0</v>
      </c>
      <c r="BA36">
        <v>0</v>
      </c>
      <c r="BB36">
        <v>0</v>
      </c>
    </row>
    <row r="37" spans="1:54">
      <c r="A37">
        <v>1313212920</v>
      </c>
      <c r="B37" t="s">
        <v>637</v>
      </c>
      <c r="C37" s="1">
        <v>-13000</v>
      </c>
      <c r="D37" s="1">
        <v>-8664</v>
      </c>
      <c r="E37" s="39">
        <v>-8381.44</v>
      </c>
      <c r="F37">
        <v>0</v>
      </c>
      <c r="G37" s="39">
        <v>-8381.44</v>
      </c>
      <c r="H37">
        <v>-282.56</v>
      </c>
      <c r="I37">
        <v>96.73</v>
      </c>
      <c r="J37" s="39">
        <v>-9309.2999999999993</v>
      </c>
      <c r="K37">
        <v>0</v>
      </c>
      <c r="L37" s="39">
        <v>-9309.2999999999993</v>
      </c>
      <c r="M37" s="39">
        <v>-3690.7</v>
      </c>
      <c r="N37">
        <v>71.61</v>
      </c>
      <c r="O37">
        <v>0</v>
      </c>
      <c r="P37">
        <v>0</v>
      </c>
      <c r="Q37">
        <v>0</v>
      </c>
      <c r="R37">
        <v>0</v>
      </c>
      <c r="S37" s="39">
        <v>8381.44</v>
      </c>
      <c r="T37">
        <v>0</v>
      </c>
      <c r="U37" s="39">
        <v>9309.2999999999993</v>
      </c>
      <c r="V37">
        <v>0</v>
      </c>
      <c r="W37" t="str">
        <f>""</f>
        <v/>
      </c>
      <c r="X37">
        <v>0</v>
      </c>
      <c r="Y37" t="str">
        <f>""</f>
        <v/>
      </c>
      <c r="Z37">
        <v>0</v>
      </c>
      <c r="AA37" t="str">
        <f>""</f>
        <v/>
      </c>
      <c r="AB37">
        <v>0</v>
      </c>
      <c r="AC37" t="str">
        <f>""</f>
        <v/>
      </c>
      <c r="AD37">
        <v>0</v>
      </c>
      <c r="AE37" t="str">
        <f>""</f>
        <v/>
      </c>
      <c r="AF37">
        <v>0</v>
      </c>
      <c r="AG37" t="str">
        <f>""</f>
        <v/>
      </c>
      <c r="AH37">
        <v>0</v>
      </c>
      <c r="AI37" t="str">
        <f>""</f>
        <v/>
      </c>
      <c r="AJ37">
        <v>0</v>
      </c>
      <c r="AK37" t="str">
        <f>""</f>
        <v/>
      </c>
      <c r="AL37">
        <v>0</v>
      </c>
      <c r="AM37" t="str">
        <f>""</f>
        <v/>
      </c>
      <c r="AN37">
        <v>0</v>
      </c>
      <c r="AO37" t="str">
        <f>""</f>
        <v/>
      </c>
      <c r="AP37">
        <v>0</v>
      </c>
      <c r="AQ37" t="str">
        <f>""</f>
        <v/>
      </c>
      <c r="AR37" t="s">
        <v>632</v>
      </c>
      <c r="AS37" t="s">
        <v>633</v>
      </c>
      <c r="AT37">
        <v>0</v>
      </c>
      <c r="AU37" t="str">
        <f>""</f>
        <v/>
      </c>
      <c r="AV37">
        <v>2016</v>
      </c>
      <c r="AW37">
        <v>0</v>
      </c>
      <c r="AX37">
        <v>0</v>
      </c>
      <c r="AY37">
        <v>0</v>
      </c>
      <c r="AZ37">
        <v>0</v>
      </c>
      <c r="BA37">
        <v>0</v>
      </c>
      <c r="BB37">
        <v>0</v>
      </c>
    </row>
    <row r="38" spans="1:54">
      <c r="A38">
        <v>1313213970</v>
      </c>
      <c r="B38" t="s">
        <v>91</v>
      </c>
      <c r="C38" s="1">
        <v>-400000</v>
      </c>
      <c r="D38" s="1">
        <v>-266560</v>
      </c>
      <c r="E38" s="39">
        <v>-341248.08</v>
      </c>
      <c r="F38">
        <v>0</v>
      </c>
      <c r="G38" s="39">
        <v>-341248.08</v>
      </c>
      <c r="H38" s="39">
        <v>74688.08</v>
      </c>
      <c r="I38">
        <v>128.01</v>
      </c>
      <c r="J38" s="39">
        <v>-369175.16</v>
      </c>
      <c r="K38">
        <v>0</v>
      </c>
      <c r="L38" s="39">
        <v>-369175.16</v>
      </c>
      <c r="M38" s="39">
        <v>-30824.84</v>
      </c>
      <c r="N38">
        <v>92.29</v>
      </c>
      <c r="O38">
        <v>0</v>
      </c>
      <c r="P38">
        <v>0</v>
      </c>
      <c r="Q38">
        <v>0</v>
      </c>
      <c r="R38">
        <v>0</v>
      </c>
      <c r="S38" s="39">
        <v>341248.08</v>
      </c>
      <c r="T38">
        <v>0</v>
      </c>
      <c r="U38" s="39">
        <v>369175.16</v>
      </c>
      <c r="V38">
        <v>0</v>
      </c>
      <c r="W38" t="str">
        <f>""</f>
        <v/>
      </c>
      <c r="X38">
        <v>0</v>
      </c>
      <c r="Y38" t="str">
        <f>""</f>
        <v/>
      </c>
      <c r="Z38">
        <v>0</v>
      </c>
      <c r="AA38" t="str">
        <f>""</f>
        <v/>
      </c>
      <c r="AB38">
        <v>0</v>
      </c>
      <c r="AC38" t="str">
        <f>""</f>
        <v/>
      </c>
      <c r="AD38">
        <v>0</v>
      </c>
      <c r="AE38" t="str">
        <f>""</f>
        <v/>
      </c>
      <c r="AF38">
        <v>0</v>
      </c>
      <c r="AG38" t="str">
        <f>""</f>
        <v/>
      </c>
      <c r="AH38">
        <v>0</v>
      </c>
      <c r="AI38" t="str">
        <f>""</f>
        <v/>
      </c>
      <c r="AJ38">
        <v>0</v>
      </c>
      <c r="AK38" t="str">
        <f>""</f>
        <v/>
      </c>
      <c r="AL38">
        <v>0</v>
      </c>
      <c r="AM38" t="str">
        <f>""</f>
        <v/>
      </c>
      <c r="AN38">
        <v>0</v>
      </c>
      <c r="AO38" t="str">
        <f>""</f>
        <v/>
      </c>
      <c r="AP38">
        <v>0</v>
      </c>
      <c r="AQ38" t="str">
        <f>""</f>
        <v/>
      </c>
      <c r="AR38" t="s">
        <v>632</v>
      </c>
      <c r="AS38" t="s">
        <v>633</v>
      </c>
      <c r="AT38">
        <v>0</v>
      </c>
      <c r="AU38" t="str">
        <f>""</f>
        <v/>
      </c>
      <c r="AV38">
        <v>2016</v>
      </c>
      <c r="AW38">
        <v>0</v>
      </c>
      <c r="AX38">
        <v>0</v>
      </c>
      <c r="AY38">
        <v>0</v>
      </c>
      <c r="AZ38">
        <v>0</v>
      </c>
      <c r="BA38">
        <v>0</v>
      </c>
      <c r="BB38">
        <v>0</v>
      </c>
    </row>
    <row r="39" spans="1:54">
      <c r="A39">
        <v>1313213990</v>
      </c>
      <c r="B39" t="s">
        <v>638</v>
      </c>
      <c r="C39" s="1">
        <v>-300000</v>
      </c>
      <c r="D39" s="1">
        <v>-199920</v>
      </c>
      <c r="E39" s="39">
        <v>-114443.29</v>
      </c>
      <c r="F39">
        <v>0</v>
      </c>
      <c r="G39" s="39">
        <v>-114443.29</v>
      </c>
      <c r="H39" s="39">
        <v>-85476.71</v>
      </c>
      <c r="I39">
        <v>57.24</v>
      </c>
      <c r="J39" s="39">
        <v>-114443.29</v>
      </c>
      <c r="K39">
        <v>0</v>
      </c>
      <c r="L39" s="39">
        <v>-114443.29</v>
      </c>
      <c r="M39" s="39">
        <v>-185556.71</v>
      </c>
      <c r="N39">
        <v>38.14</v>
      </c>
      <c r="O39">
        <v>0</v>
      </c>
      <c r="P39">
        <v>0</v>
      </c>
      <c r="Q39">
        <v>0</v>
      </c>
      <c r="R39">
        <v>0</v>
      </c>
      <c r="S39" s="39">
        <v>114443.29</v>
      </c>
      <c r="T39">
        <v>0</v>
      </c>
      <c r="U39" s="39">
        <v>114443.29</v>
      </c>
      <c r="V39">
        <v>0</v>
      </c>
      <c r="W39" t="str">
        <f>""</f>
        <v/>
      </c>
      <c r="X39">
        <v>0</v>
      </c>
      <c r="Y39" t="str">
        <f>""</f>
        <v/>
      </c>
      <c r="Z39">
        <v>0</v>
      </c>
      <c r="AA39" t="str">
        <f>""</f>
        <v/>
      </c>
      <c r="AB39">
        <v>0</v>
      </c>
      <c r="AC39" t="str">
        <f>""</f>
        <v/>
      </c>
      <c r="AD39">
        <v>0</v>
      </c>
      <c r="AE39" t="str">
        <f>""</f>
        <v/>
      </c>
      <c r="AF39">
        <v>0</v>
      </c>
      <c r="AG39" t="str">
        <f>""</f>
        <v/>
      </c>
      <c r="AH39">
        <v>0</v>
      </c>
      <c r="AI39" t="str">
        <f>""</f>
        <v/>
      </c>
      <c r="AJ39">
        <v>0</v>
      </c>
      <c r="AK39" t="str">
        <f>""</f>
        <v/>
      </c>
      <c r="AL39">
        <v>0</v>
      </c>
      <c r="AM39" t="str">
        <f>""</f>
        <v/>
      </c>
      <c r="AN39">
        <v>0</v>
      </c>
      <c r="AO39" t="str">
        <f>""</f>
        <v/>
      </c>
      <c r="AP39">
        <v>0</v>
      </c>
      <c r="AQ39" t="str">
        <f>""</f>
        <v/>
      </c>
      <c r="AR39" t="s">
        <v>632</v>
      </c>
      <c r="AS39" t="s">
        <v>633</v>
      </c>
      <c r="AT39">
        <v>0</v>
      </c>
      <c r="AU39" t="str">
        <f>""</f>
        <v/>
      </c>
      <c r="AV39">
        <v>2016</v>
      </c>
      <c r="AW39">
        <v>0</v>
      </c>
      <c r="AX39">
        <v>0</v>
      </c>
      <c r="AY39">
        <v>0</v>
      </c>
      <c r="AZ39">
        <v>0</v>
      </c>
      <c r="BA39">
        <v>0</v>
      </c>
      <c r="BB39">
        <v>0</v>
      </c>
    </row>
    <row r="40" spans="1:54">
      <c r="A40">
        <v>1313214410</v>
      </c>
      <c r="B40" t="s">
        <v>92</v>
      </c>
      <c r="C40" s="1">
        <v>-200000</v>
      </c>
      <c r="D40" s="1">
        <v>-133280</v>
      </c>
      <c r="E40">
        <v>0</v>
      </c>
      <c r="F40">
        <v>0</v>
      </c>
      <c r="G40">
        <v>0</v>
      </c>
      <c r="H40" s="39">
        <v>-133280</v>
      </c>
      <c r="I40">
        <v>0</v>
      </c>
      <c r="J40">
        <v>0</v>
      </c>
      <c r="K40">
        <v>0</v>
      </c>
      <c r="L40">
        <v>0</v>
      </c>
      <c r="M40" s="39">
        <v>-200000</v>
      </c>
      <c r="N40">
        <v>0</v>
      </c>
      <c r="O40">
        <v>0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 t="str">
        <f>""</f>
        <v/>
      </c>
      <c r="X40">
        <v>0</v>
      </c>
      <c r="Y40" t="str">
        <f>""</f>
        <v/>
      </c>
      <c r="Z40">
        <v>0</v>
      </c>
      <c r="AA40" t="str">
        <f>""</f>
        <v/>
      </c>
      <c r="AB40">
        <v>0</v>
      </c>
      <c r="AC40" t="str">
        <f>""</f>
        <v/>
      </c>
      <c r="AD40">
        <v>0</v>
      </c>
      <c r="AE40" t="str">
        <f>""</f>
        <v/>
      </c>
      <c r="AF40">
        <v>0</v>
      </c>
      <c r="AG40" t="str">
        <f>""</f>
        <v/>
      </c>
      <c r="AH40">
        <v>0</v>
      </c>
      <c r="AI40" t="str">
        <f>""</f>
        <v/>
      </c>
      <c r="AJ40">
        <v>0</v>
      </c>
      <c r="AK40" t="str">
        <f>""</f>
        <v/>
      </c>
      <c r="AL40">
        <v>0</v>
      </c>
      <c r="AM40" t="str">
        <f>""</f>
        <v/>
      </c>
      <c r="AN40">
        <v>0</v>
      </c>
      <c r="AO40" t="str">
        <f>""</f>
        <v/>
      </c>
      <c r="AP40">
        <v>0</v>
      </c>
      <c r="AQ40" t="str">
        <f>""</f>
        <v/>
      </c>
      <c r="AR40" t="s">
        <v>632</v>
      </c>
      <c r="AS40" t="s">
        <v>633</v>
      </c>
      <c r="AT40">
        <v>0</v>
      </c>
      <c r="AU40" t="str">
        <f>""</f>
        <v/>
      </c>
      <c r="AV40">
        <v>2016</v>
      </c>
      <c r="AW40">
        <v>0</v>
      </c>
      <c r="AX40">
        <v>0</v>
      </c>
      <c r="AY40">
        <v>0</v>
      </c>
      <c r="AZ40">
        <v>0</v>
      </c>
      <c r="BA40">
        <v>0</v>
      </c>
      <c r="BB40">
        <v>0</v>
      </c>
    </row>
    <row r="41" spans="1:54">
      <c r="A41">
        <v>1313214920</v>
      </c>
      <c r="B41" t="s">
        <v>92</v>
      </c>
      <c r="C41">
        <v>0</v>
      </c>
      <c r="D41">
        <v>0</v>
      </c>
      <c r="E41" s="39">
        <v>-122046.89</v>
      </c>
      <c r="F41">
        <v>0</v>
      </c>
      <c r="G41" s="39">
        <v>-122046.89</v>
      </c>
      <c r="H41" s="39">
        <v>122046.89</v>
      </c>
      <c r="I41">
        <v>0</v>
      </c>
      <c r="J41" s="39">
        <v>-124362.89</v>
      </c>
      <c r="K41">
        <v>0</v>
      </c>
      <c r="L41" s="39">
        <v>-124362.89</v>
      </c>
      <c r="M41" s="39">
        <v>124362.89</v>
      </c>
      <c r="N41">
        <v>0</v>
      </c>
      <c r="O41">
        <v>0</v>
      </c>
      <c r="P41">
        <v>0</v>
      </c>
      <c r="Q41">
        <v>0</v>
      </c>
      <c r="R41">
        <v>0</v>
      </c>
      <c r="S41" s="39">
        <v>122046.89</v>
      </c>
      <c r="T41">
        <v>0</v>
      </c>
      <c r="U41" s="39">
        <v>124362.89</v>
      </c>
      <c r="V41">
        <v>0</v>
      </c>
      <c r="W41" t="str">
        <f>""</f>
        <v/>
      </c>
      <c r="X41">
        <v>0</v>
      </c>
      <c r="Y41" t="str">
        <f>""</f>
        <v/>
      </c>
      <c r="Z41">
        <v>0</v>
      </c>
      <c r="AA41" t="str">
        <f>""</f>
        <v/>
      </c>
      <c r="AB41">
        <v>0</v>
      </c>
      <c r="AC41" t="str">
        <f>""</f>
        <v/>
      </c>
      <c r="AD41">
        <v>0</v>
      </c>
      <c r="AE41" t="str">
        <f>""</f>
        <v/>
      </c>
      <c r="AF41">
        <v>0</v>
      </c>
      <c r="AG41" t="str">
        <f>""</f>
        <v/>
      </c>
      <c r="AH41">
        <v>0</v>
      </c>
      <c r="AI41" t="str">
        <f>""</f>
        <v/>
      </c>
      <c r="AJ41">
        <v>0</v>
      </c>
      <c r="AK41" t="str">
        <f>""</f>
        <v/>
      </c>
      <c r="AL41">
        <v>0</v>
      </c>
      <c r="AM41" t="str">
        <f>""</f>
        <v/>
      </c>
      <c r="AN41">
        <v>0</v>
      </c>
      <c r="AO41" t="str">
        <f>""</f>
        <v/>
      </c>
      <c r="AP41">
        <v>0</v>
      </c>
      <c r="AQ41" t="str">
        <f>""</f>
        <v/>
      </c>
      <c r="AR41" t="s">
        <v>632</v>
      </c>
      <c r="AS41" t="s">
        <v>633</v>
      </c>
      <c r="AT41">
        <v>0</v>
      </c>
      <c r="AU41" t="str">
        <f>""</f>
        <v/>
      </c>
      <c r="AV41">
        <v>2016</v>
      </c>
      <c r="AW41">
        <v>0</v>
      </c>
      <c r="AX41">
        <v>0</v>
      </c>
      <c r="AY41">
        <v>0</v>
      </c>
      <c r="AZ41">
        <v>0</v>
      </c>
      <c r="BA41">
        <v>0</v>
      </c>
      <c r="BB41">
        <v>0</v>
      </c>
    </row>
    <row r="42" spans="1:54">
      <c r="A42">
        <v>1313221920</v>
      </c>
      <c r="B42" t="s">
        <v>94</v>
      </c>
      <c r="C42" s="1">
        <v>-2000</v>
      </c>
      <c r="D42" s="1">
        <v>-1336</v>
      </c>
      <c r="E42">
        <v>0</v>
      </c>
      <c r="F42">
        <v>0</v>
      </c>
      <c r="G42">
        <v>0</v>
      </c>
      <c r="H42" s="39">
        <v>-1336</v>
      </c>
      <c r="I42">
        <v>0</v>
      </c>
      <c r="J42">
        <v>0</v>
      </c>
      <c r="K42">
        <v>0</v>
      </c>
      <c r="L42">
        <v>0</v>
      </c>
      <c r="M42" s="39">
        <v>-2000</v>
      </c>
      <c r="N42">
        <v>0</v>
      </c>
      <c r="O42">
        <v>0</v>
      </c>
      <c r="P42">
        <v>0</v>
      </c>
      <c r="Q42">
        <v>0</v>
      </c>
      <c r="R42">
        <v>0</v>
      </c>
      <c r="S42">
        <v>0</v>
      </c>
      <c r="T42">
        <v>0</v>
      </c>
      <c r="U42">
        <v>0</v>
      </c>
      <c r="V42">
        <v>0</v>
      </c>
      <c r="W42" t="str">
        <f>""</f>
        <v/>
      </c>
      <c r="X42">
        <v>0</v>
      </c>
      <c r="Y42" t="str">
        <f>""</f>
        <v/>
      </c>
      <c r="Z42">
        <v>0</v>
      </c>
      <c r="AA42" t="str">
        <f>""</f>
        <v/>
      </c>
      <c r="AB42">
        <v>0</v>
      </c>
      <c r="AC42" t="str">
        <f>""</f>
        <v/>
      </c>
      <c r="AD42">
        <v>0</v>
      </c>
      <c r="AE42" t="str">
        <f>""</f>
        <v/>
      </c>
      <c r="AF42">
        <v>0</v>
      </c>
      <c r="AG42" t="str">
        <f>""</f>
        <v/>
      </c>
      <c r="AH42">
        <v>0</v>
      </c>
      <c r="AI42" t="str">
        <f>""</f>
        <v/>
      </c>
      <c r="AJ42">
        <v>0</v>
      </c>
      <c r="AK42" t="str">
        <f>""</f>
        <v/>
      </c>
      <c r="AL42">
        <v>0</v>
      </c>
      <c r="AM42" t="str">
        <f>""</f>
        <v/>
      </c>
      <c r="AN42">
        <v>0</v>
      </c>
      <c r="AO42" t="str">
        <f>""</f>
        <v/>
      </c>
      <c r="AP42">
        <v>0</v>
      </c>
      <c r="AQ42" t="str">
        <f>""</f>
        <v/>
      </c>
      <c r="AR42" t="s">
        <v>632</v>
      </c>
      <c r="AS42" t="s">
        <v>633</v>
      </c>
      <c r="AT42">
        <v>0</v>
      </c>
      <c r="AU42" t="str">
        <f>""</f>
        <v/>
      </c>
      <c r="AV42">
        <v>2016</v>
      </c>
      <c r="AW42">
        <v>0</v>
      </c>
      <c r="AX42">
        <v>0</v>
      </c>
      <c r="AY42">
        <v>0</v>
      </c>
      <c r="AZ42">
        <v>0</v>
      </c>
      <c r="BA42">
        <v>0</v>
      </c>
      <c r="BB42">
        <v>0</v>
      </c>
    </row>
    <row r="43" spans="1:54">
      <c r="A43">
        <v>1313280920</v>
      </c>
      <c r="B43" t="s">
        <v>94</v>
      </c>
      <c r="C43">
        <v>0</v>
      </c>
      <c r="D43">
        <v>0</v>
      </c>
      <c r="E43">
        <v>-957.6</v>
      </c>
      <c r="F43">
        <v>0</v>
      </c>
      <c r="G43">
        <v>-957.6</v>
      </c>
      <c r="H43">
        <v>957.6</v>
      </c>
      <c r="I43">
        <v>0</v>
      </c>
      <c r="J43">
        <v>-957.6</v>
      </c>
      <c r="K43">
        <v>0</v>
      </c>
      <c r="L43">
        <v>-957.6</v>
      </c>
      <c r="M43">
        <v>957.6</v>
      </c>
      <c r="N43">
        <v>0</v>
      </c>
      <c r="O43">
        <v>0</v>
      </c>
      <c r="P43">
        <v>0</v>
      </c>
      <c r="Q43">
        <v>0</v>
      </c>
      <c r="R43">
        <v>0</v>
      </c>
      <c r="S43">
        <v>957.6</v>
      </c>
      <c r="T43">
        <v>0</v>
      </c>
      <c r="U43">
        <v>957.6</v>
      </c>
      <c r="V43">
        <v>0</v>
      </c>
      <c r="W43" t="str">
        <f>""</f>
        <v/>
      </c>
      <c r="X43">
        <v>0</v>
      </c>
      <c r="Y43" t="str">
        <f>""</f>
        <v/>
      </c>
      <c r="Z43">
        <v>0</v>
      </c>
      <c r="AA43" t="str">
        <f>""</f>
        <v/>
      </c>
      <c r="AB43">
        <v>0</v>
      </c>
      <c r="AC43" t="str">
        <f>""</f>
        <v/>
      </c>
      <c r="AD43">
        <v>0</v>
      </c>
      <c r="AE43" t="str">
        <f>""</f>
        <v/>
      </c>
      <c r="AF43">
        <v>0</v>
      </c>
      <c r="AG43" t="str">
        <f>""</f>
        <v/>
      </c>
      <c r="AH43">
        <v>0</v>
      </c>
      <c r="AI43" t="str">
        <f>""</f>
        <v/>
      </c>
      <c r="AJ43">
        <v>0</v>
      </c>
      <c r="AK43" t="str">
        <f>""</f>
        <v/>
      </c>
      <c r="AL43">
        <v>0</v>
      </c>
      <c r="AM43" t="str">
        <f>""</f>
        <v/>
      </c>
      <c r="AN43">
        <v>0</v>
      </c>
      <c r="AO43" t="str">
        <f>""</f>
        <v/>
      </c>
      <c r="AP43">
        <v>0</v>
      </c>
      <c r="AQ43" t="str">
        <f>""</f>
        <v/>
      </c>
      <c r="AR43" t="s">
        <v>632</v>
      </c>
      <c r="AS43" t="s">
        <v>633</v>
      </c>
      <c r="AT43">
        <v>0</v>
      </c>
      <c r="AU43" t="str">
        <f>""</f>
        <v/>
      </c>
      <c r="AV43">
        <v>2016</v>
      </c>
      <c r="AW43">
        <v>0</v>
      </c>
      <c r="AX43">
        <v>0</v>
      </c>
      <c r="AY43">
        <v>0</v>
      </c>
      <c r="AZ43">
        <v>0</v>
      </c>
      <c r="BA43">
        <v>0</v>
      </c>
      <c r="BB43">
        <v>0</v>
      </c>
    </row>
    <row r="44" spans="1:54">
      <c r="A44">
        <v>1313290920</v>
      </c>
      <c r="B44" t="s">
        <v>95</v>
      </c>
      <c r="C44" s="1">
        <v>-13000</v>
      </c>
      <c r="D44" s="1">
        <v>-8664</v>
      </c>
      <c r="E44" s="39">
        <v>-7978.4</v>
      </c>
      <c r="F44">
        <v>0</v>
      </c>
      <c r="G44" s="39">
        <v>-7978.4</v>
      </c>
      <c r="H44">
        <v>-685.6</v>
      </c>
      <c r="I44">
        <v>92.08</v>
      </c>
      <c r="J44" s="39">
        <v>-7978.4</v>
      </c>
      <c r="K44">
        <v>0</v>
      </c>
      <c r="L44" s="39">
        <v>-7978.4</v>
      </c>
      <c r="M44" s="39">
        <v>-5021.6000000000004</v>
      </c>
      <c r="N44">
        <v>61.37</v>
      </c>
      <c r="O44">
        <v>0</v>
      </c>
      <c r="P44">
        <v>0</v>
      </c>
      <c r="Q44">
        <v>0</v>
      </c>
      <c r="R44">
        <v>0</v>
      </c>
      <c r="S44" s="39">
        <v>7978.4</v>
      </c>
      <c r="T44">
        <v>0</v>
      </c>
      <c r="U44" s="39">
        <v>7978.4</v>
      </c>
      <c r="V44">
        <v>0</v>
      </c>
      <c r="W44" t="str">
        <f>""</f>
        <v/>
      </c>
      <c r="X44">
        <v>0</v>
      </c>
      <c r="Y44" t="str">
        <f>""</f>
        <v/>
      </c>
      <c r="Z44">
        <v>0</v>
      </c>
      <c r="AA44" t="str">
        <f>""</f>
        <v/>
      </c>
      <c r="AB44">
        <v>0</v>
      </c>
      <c r="AC44" t="str">
        <f>""</f>
        <v/>
      </c>
      <c r="AD44">
        <v>0</v>
      </c>
      <c r="AE44" t="str">
        <f>""</f>
        <v/>
      </c>
      <c r="AF44">
        <v>0</v>
      </c>
      <c r="AG44" t="str">
        <f>""</f>
        <v/>
      </c>
      <c r="AH44">
        <v>0</v>
      </c>
      <c r="AI44" t="str">
        <f>""</f>
        <v/>
      </c>
      <c r="AJ44">
        <v>0</v>
      </c>
      <c r="AK44" t="str">
        <f>""</f>
        <v/>
      </c>
      <c r="AL44">
        <v>0</v>
      </c>
      <c r="AM44" t="str">
        <f>""</f>
        <v/>
      </c>
      <c r="AN44">
        <v>0</v>
      </c>
      <c r="AO44" t="str">
        <f>""</f>
        <v/>
      </c>
      <c r="AP44">
        <v>0</v>
      </c>
      <c r="AQ44" t="str">
        <f>""</f>
        <v/>
      </c>
      <c r="AR44" t="s">
        <v>632</v>
      </c>
      <c r="AS44" t="s">
        <v>633</v>
      </c>
      <c r="AT44">
        <v>0</v>
      </c>
      <c r="AU44" t="str">
        <f>""</f>
        <v/>
      </c>
      <c r="AV44">
        <v>2016</v>
      </c>
      <c r="AW44">
        <v>0</v>
      </c>
      <c r="AX44">
        <v>0</v>
      </c>
      <c r="AY44">
        <v>0</v>
      </c>
      <c r="AZ44">
        <v>0</v>
      </c>
      <c r="BA44">
        <v>0</v>
      </c>
      <c r="BB44">
        <v>0</v>
      </c>
    </row>
    <row r="45" spans="1:54">
      <c r="A45">
        <v>1313310920</v>
      </c>
      <c r="B45" t="s">
        <v>96</v>
      </c>
      <c r="C45" s="1">
        <v>-480000</v>
      </c>
      <c r="D45" s="1">
        <v>-319872</v>
      </c>
      <c r="E45" s="39">
        <v>-315435.33</v>
      </c>
      <c r="F45">
        <v>0</v>
      </c>
      <c r="G45" s="39">
        <v>-315435.33</v>
      </c>
      <c r="H45" s="39">
        <v>-4436.67</v>
      </c>
      <c r="I45">
        <v>98.61</v>
      </c>
      <c r="J45" s="39">
        <v>-347079.37</v>
      </c>
      <c r="K45">
        <v>0</v>
      </c>
      <c r="L45" s="39">
        <v>-347079.37</v>
      </c>
      <c r="M45" s="39">
        <v>-132920.63</v>
      </c>
      <c r="N45">
        <v>72.3</v>
      </c>
      <c r="O45">
        <v>0</v>
      </c>
      <c r="P45">
        <v>0</v>
      </c>
      <c r="Q45">
        <v>0</v>
      </c>
      <c r="R45">
        <v>0</v>
      </c>
      <c r="S45" s="39">
        <v>315435.33</v>
      </c>
      <c r="T45">
        <v>0</v>
      </c>
      <c r="U45" s="39">
        <v>347079.37</v>
      </c>
      <c r="V45">
        <v>0</v>
      </c>
      <c r="W45" t="str">
        <f>""</f>
        <v/>
      </c>
      <c r="X45">
        <v>0</v>
      </c>
      <c r="Y45" t="str">
        <f>""</f>
        <v/>
      </c>
      <c r="Z45">
        <v>0</v>
      </c>
      <c r="AA45" t="str">
        <f>""</f>
        <v/>
      </c>
      <c r="AB45">
        <v>0</v>
      </c>
      <c r="AC45" t="str">
        <f>""</f>
        <v/>
      </c>
      <c r="AD45">
        <v>0</v>
      </c>
      <c r="AE45" t="str">
        <f>""</f>
        <v/>
      </c>
      <c r="AF45">
        <v>0</v>
      </c>
      <c r="AG45" t="str">
        <f>""</f>
        <v/>
      </c>
      <c r="AH45">
        <v>0</v>
      </c>
      <c r="AI45" t="str">
        <f>""</f>
        <v/>
      </c>
      <c r="AJ45">
        <v>0</v>
      </c>
      <c r="AK45" t="str">
        <f>""</f>
        <v/>
      </c>
      <c r="AL45">
        <v>0</v>
      </c>
      <c r="AM45" t="str">
        <f>""</f>
        <v/>
      </c>
      <c r="AN45">
        <v>0</v>
      </c>
      <c r="AO45" t="str">
        <f>""</f>
        <v/>
      </c>
      <c r="AP45">
        <v>0</v>
      </c>
      <c r="AQ45" t="str">
        <f>""</f>
        <v/>
      </c>
      <c r="AR45" t="s">
        <v>632</v>
      </c>
      <c r="AS45" t="s">
        <v>633</v>
      </c>
      <c r="AT45">
        <v>0</v>
      </c>
      <c r="AU45" t="str">
        <f>""</f>
        <v/>
      </c>
      <c r="AV45">
        <v>2016</v>
      </c>
      <c r="AW45">
        <v>0</v>
      </c>
      <c r="AX45">
        <v>0</v>
      </c>
      <c r="AY45">
        <v>0</v>
      </c>
      <c r="AZ45">
        <v>0</v>
      </c>
      <c r="BA45">
        <v>0</v>
      </c>
      <c r="BB45">
        <v>0</v>
      </c>
    </row>
    <row r="46" spans="1:54">
      <c r="A46">
        <v>1313312920</v>
      </c>
      <c r="B46" t="s">
        <v>97</v>
      </c>
      <c r="C46" s="1">
        <v>-500000</v>
      </c>
      <c r="D46" s="1">
        <v>-333200</v>
      </c>
      <c r="E46" s="39">
        <v>-70096.740000000005</v>
      </c>
      <c r="F46">
        <v>0</v>
      </c>
      <c r="G46" s="39">
        <v>-70096.740000000005</v>
      </c>
      <c r="H46" s="39">
        <v>-263103.26</v>
      </c>
      <c r="I46">
        <v>21.03</v>
      </c>
      <c r="J46" s="39">
        <v>-70096.740000000005</v>
      </c>
      <c r="K46">
        <v>0</v>
      </c>
      <c r="L46" s="39">
        <v>-70096.740000000005</v>
      </c>
      <c r="M46" s="39">
        <v>-429903.26</v>
      </c>
      <c r="N46">
        <v>14.01</v>
      </c>
      <c r="O46">
        <v>0</v>
      </c>
      <c r="P46">
        <v>0</v>
      </c>
      <c r="Q46">
        <v>0</v>
      </c>
      <c r="R46">
        <v>0</v>
      </c>
      <c r="S46" s="39">
        <v>70096.740000000005</v>
      </c>
      <c r="T46">
        <v>0</v>
      </c>
      <c r="U46" s="39">
        <v>70096.740000000005</v>
      </c>
      <c r="V46">
        <v>0</v>
      </c>
      <c r="W46" t="str">
        <f>""</f>
        <v/>
      </c>
      <c r="X46">
        <v>0</v>
      </c>
      <c r="Y46" t="str">
        <f>""</f>
        <v/>
      </c>
      <c r="Z46">
        <v>0</v>
      </c>
      <c r="AA46" t="str">
        <f>""</f>
        <v/>
      </c>
      <c r="AB46">
        <v>0</v>
      </c>
      <c r="AC46" t="str">
        <f>""</f>
        <v/>
      </c>
      <c r="AD46">
        <v>0</v>
      </c>
      <c r="AE46" t="str">
        <f>""</f>
        <v/>
      </c>
      <c r="AF46">
        <v>0</v>
      </c>
      <c r="AG46" t="str">
        <f>""</f>
        <v/>
      </c>
      <c r="AH46">
        <v>0</v>
      </c>
      <c r="AI46" t="str">
        <f>""</f>
        <v/>
      </c>
      <c r="AJ46">
        <v>0</v>
      </c>
      <c r="AK46" t="str">
        <f>""</f>
        <v/>
      </c>
      <c r="AL46">
        <v>0</v>
      </c>
      <c r="AM46" t="str">
        <f>""</f>
        <v/>
      </c>
      <c r="AN46">
        <v>0</v>
      </c>
      <c r="AO46" t="str">
        <f>""</f>
        <v/>
      </c>
      <c r="AP46">
        <v>0</v>
      </c>
      <c r="AQ46" t="str">
        <f>""</f>
        <v/>
      </c>
      <c r="AR46" t="s">
        <v>632</v>
      </c>
      <c r="AS46" t="s">
        <v>633</v>
      </c>
      <c r="AT46">
        <v>0</v>
      </c>
      <c r="AU46" t="str">
        <f>""</f>
        <v/>
      </c>
      <c r="AV46">
        <v>2016</v>
      </c>
      <c r="AW46">
        <v>0</v>
      </c>
      <c r="AX46">
        <v>0</v>
      </c>
      <c r="AY46">
        <v>0</v>
      </c>
      <c r="AZ46">
        <v>0</v>
      </c>
      <c r="BA46">
        <v>0</v>
      </c>
      <c r="BB46">
        <v>0</v>
      </c>
    </row>
    <row r="47" spans="1:54">
      <c r="A47">
        <v>1313313920</v>
      </c>
      <c r="B47" t="s">
        <v>98</v>
      </c>
      <c r="C47" s="1">
        <v>-650000</v>
      </c>
      <c r="D47" s="1">
        <v>-433160</v>
      </c>
      <c r="E47" s="39">
        <v>-429926.64</v>
      </c>
      <c r="F47">
        <v>0</v>
      </c>
      <c r="G47" s="39">
        <v>-429926.64</v>
      </c>
      <c r="H47" s="39">
        <v>-3233.36</v>
      </c>
      <c r="I47">
        <v>99.25</v>
      </c>
      <c r="J47" s="39">
        <v>-477880.03</v>
      </c>
      <c r="K47">
        <v>0</v>
      </c>
      <c r="L47" s="39">
        <v>-477880.03</v>
      </c>
      <c r="M47" s="39">
        <v>-172119.97</v>
      </c>
      <c r="N47">
        <v>73.52</v>
      </c>
      <c r="O47">
        <v>0</v>
      </c>
      <c r="P47">
        <v>0</v>
      </c>
      <c r="Q47">
        <v>0</v>
      </c>
      <c r="R47">
        <v>0</v>
      </c>
      <c r="S47" s="39">
        <v>429926.64</v>
      </c>
      <c r="T47">
        <v>0</v>
      </c>
      <c r="U47" s="39">
        <v>477880.03</v>
      </c>
      <c r="V47">
        <v>0</v>
      </c>
      <c r="W47" t="str">
        <f>""</f>
        <v/>
      </c>
      <c r="X47">
        <v>0</v>
      </c>
      <c r="Y47" t="str">
        <f>""</f>
        <v/>
      </c>
      <c r="Z47">
        <v>0</v>
      </c>
      <c r="AA47" t="str">
        <f>""</f>
        <v/>
      </c>
      <c r="AB47">
        <v>0</v>
      </c>
      <c r="AC47" t="str">
        <f>""</f>
        <v/>
      </c>
      <c r="AD47">
        <v>0</v>
      </c>
      <c r="AE47" t="str">
        <f>""</f>
        <v/>
      </c>
      <c r="AF47">
        <v>0</v>
      </c>
      <c r="AG47" t="str">
        <f>""</f>
        <v/>
      </c>
      <c r="AH47">
        <v>0</v>
      </c>
      <c r="AI47" t="str">
        <f>""</f>
        <v/>
      </c>
      <c r="AJ47">
        <v>0</v>
      </c>
      <c r="AK47" t="str">
        <f>""</f>
        <v/>
      </c>
      <c r="AL47">
        <v>0</v>
      </c>
      <c r="AM47" t="str">
        <f>""</f>
        <v/>
      </c>
      <c r="AN47">
        <v>0</v>
      </c>
      <c r="AO47" t="str">
        <f>""</f>
        <v/>
      </c>
      <c r="AP47">
        <v>0</v>
      </c>
      <c r="AQ47" t="str">
        <f>""</f>
        <v/>
      </c>
      <c r="AR47" t="s">
        <v>632</v>
      </c>
      <c r="AS47" t="s">
        <v>633</v>
      </c>
      <c r="AT47">
        <v>0</v>
      </c>
      <c r="AU47" t="str">
        <f>""</f>
        <v/>
      </c>
      <c r="AV47">
        <v>2016</v>
      </c>
      <c r="AW47">
        <v>0</v>
      </c>
      <c r="AX47">
        <v>0</v>
      </c>
      <c r="AY47">
        <v>0</v>
      </c>
      <c r="AZ47">
        <v>0</v>
      </c>
      <c r="BA47">
        <v>0</v>
      </c>
      <c r="BB47">
        <v>0</v>
      </c>
    </row>
    <row r="48" spans="1:54">
      <c r="A48">
        <v>1313314920</v>
      </c>
      <c r="B48" t="s">
        <v>99</v>
      </c>
      <c r="C48" s="1">
        <v>-30000</v>
      </c>
      <c r="D48" s="1">
        <v>-19992</v>
      </c>
      <c r="E48" s="39">
        <v>-62822.78</v>
      </c>
      <c r="F48">
        <v>0</v>
      </c>
      <c r="G48" s="39">
        <v>-62822.78</v>
      </c>
      <c r="H48" s="39">
        <v>42830.78</v>
      </c>
      <c r="I48">
        <v>314.23</v>
      </c>
      <c r="J48" s="39">
        <v>-65879.47</v>
      </c>
      <c r="K48">
        <v>0</v>
      </c>
      <c r="L48" s="39">
        <v>-65879.47</v>
      </c>
      <c r="M48" s="39">
        <v>35879.47</v>
      </c>
      <c r="N48">
        <v>219.59</v>
      </c>
      <c r="O48">
        <v>0</v>
      </c>
      <c r="P48">
        <v>0</v>
      </c>
      <c r="Q48">
        <v>0</v>
      </c>
      <c r="R48">
        <v>0</v>
      </c>
      <c r="S48" s="39">
        <v>62822.78</v>
      </c>
      <c r="T48">
        <v>0</v>
      </c>
      <c r="U48" s="39">
        <v>65879.47</v>
      </c>
      <c r="V48">
        <v>0</v>
      </c>
      <c r="W48" t="str">
        <f>""</f>
        <v/>
      </c>
      <c r="X48">
        <v>0</v>
      </c>
      <c r="Y48" t="str">
        <f>""</f>
        <v/>
      </c>
      <c r="Z48">
        <v>0</v>
      </c>
      <c r="AA48" t="str">
        <f>""</f>
        <v/>
      </c>
      <c r="AB48">
        <v>0</v>
      </c>
      <c r="AC48" t="str">
        <f>""</f>
        <v/>
      </c>
      <c r="AD48">
        <v>0</v>
      </c>
      <c r="AE48" t="str">
        <f>""</f>
        <v/>
      </c>
      <c r="AF48">
        <v>0</v>
      </c>
      <c r="AG48" t="str">
        <f>""</f>
        <v/>
      </c>
      <c r="AH48">
        <v>0</v>
      </c>
      <c r="AI48" t="str">
        <f>""</f>
        <v/>
      </c>
      <c r="AJ48">
        <v>0</v>
      </c>
      <c r="AK48" t="str">
        <f>""</f>
        <v/>
      </c>
      <c r="AL48">
        <v>0</v>
      </c>
      <c r="AM48" t="str">
        <f>""</f>
        <v/>
      </c>
      <c r="AN48">
        <v>0</v>
      </c>
      <c r="AO48" t="str">
        <f>""</f>
        <v/>
      </c>
      <c r="AP48">
        <v>0</v>
      </c>
      <c r="AQ48" t="str">
        <f>""</f>
        <v/>
      </c>
      <c r="AR48" t="s">
        <v>632</v>
      </c>
      <c r="AS48" t="s">
        <v>633</v>
      </c>
      <c r="AT48">
        <v>0</v>
      </c>
      <c r="AU48" t="str">
        <f>""</f>
        <v/>
      </c>
      <c r="AV48">
        <v>2016</v>
      </c>
      <c r="AW48">
        <v>0</v>
      </c>
      <c r="AX48">
        <v>0</v>
      </c>
      <c r="AY48">
        <v>0</v>
      </c>
      <c r="AZ48">
        <v>0</v>
      </c>
      <c r="BA48">
        <v>0</v>
      </c>
      <c r="BB48">
        <v>0</v>
      </c>
    </row>
    <row r="49" spans="1:54">
      <c r="A49">
        <v>1313315920</v>
      </c>
      <c r="B49" t="s">
        <v>100</v>
      </c>
      <c r="C49" s="1">
        <v>-30000</v>
      </c>
      <c r="D49" s="1">
        <v>-19992</v>
      </c>
      <c r="E49" s="39">
        <v>-78679.44</v>
      </c>
      <c r="F49">
        <v>0</v>
      </c>
      <c r="G49" s="39">
        <v>-78679.44</v>
      </c>
      <c r="H49" s="39">
        <v>58687.44</v>
      </c>
      <c r="I49">
        <v>393.55</v>
      </c>
      <c r="J49" s="39">
        <v>-91916.02</v>
      </c>
      <c r="K49">
        <v>0</v>
      </c>
      <c r="L49" s="39">
        <v>-91916.02</v>
      </c>
      <c r="M49" s="39">
        <v>61916.02</v>
      </c>
      <c r="N49">
        <v>306.38</v>
      </c>
      <c r="O49">
        <v>0</v>
      </c>
      <c r="P49">
        <v>0</v>
      </c>
      <c r="Q49">
        <v>0</v>
      </c>
      <c r="R49">
        <v>0</v>
      </c>
      <c r="S49" s="39">
        <v>78679.44</v>
      </c>
      <c r="T49">
        <v>0</v>
      </c>
      <c r="U49" s="39">
        <v>91916.02</v>
      </c>
      <c r="V49">
        <v>0</v>
      </c>
      <c r="W49" t="str">
        <f>""</f>
        <v/>
      </c>
      <c r="X49">
        <v>0</v>
      </c>
      <c r="Y49" t="str">
        <f>""</f>
        <v/>
      </c>
      <c r="Z49">
        <v>0</v>
      </c>
      <c r="AA49" t="str">
        <f>""</f>
        <v/>
      </c>
      <c r="AB49">
        <v>0</v>
      </c>
      <c r="AC49" t="str">
        <f>""</f>
        <v/>
      </c>
      <c r="AD49">
        <v>0</v>
      </c>
      <c r="AE49" t="str">
        <f>""</f>
        <v/>
      </c>
      <c r="AF49">
        <v>0</v>
      </c>
      <c r="AG49" t="str">
        <f>""</f>
        <v/>
      </c>
      <c r="AH49">
        <v>0</v>
      </c>
      <c r="AI49" t="str">
        <f>""</f>
        <v/>
      </c>
      <c r="AJ49">
        <v>0</v>
      </c>
      <c r="AK49" t="str">
        <f>""</f>
        <v/>
      </c>
      <c r="AL49">
        <v>0</v>
      </c>
      <c r="AM49" t="str">
        <f>""</f>
        <v/>
      </c>
      <c r="AN49">
        <v>0</v>
      </c>
      <c r="AO49" t="str">
        <f>""</f>
        <v/>
      </c>
      <c r="AP49">
        <v>0</v>
      </c>
      <c r="AQ49" t="str">
        <f>""</f>
        <v/>
      </c>
      <c r="AR49" t="s">
        <v>632</v>
      </c>
      <c r="AS49" t="s">
        <v>633</v>
      </c>
      <c r="AT49">
        <v>0</v>
      </c>
      <c r="AU49" t="str">
        <f>""</f>
        <v/>
      </c>
      <c r="AV49">
        <v>2016</v>
      </c>
      <c r="AW49">
        <v>0</v>
      </c>
      <c r="AX49">
        <v>0</v>
      </c>
      <c r="AY49">
        <v>0</v>
      </c>
      <c r="AZ49">
        <v>0</v>
      </c>
      <c r="BA49">
        <v>0</v>
      </c>
      <c r="BB49">
        <v>0</v>
      </c>
    </row>
    <row r="50" spans="1:54">
      <c r="A50">
        <v>1314000920</v>
      </c>
      <c r="B50" t="s">
        <v>639</v>
      </c>
      <c r="C50" s="1">
        <v>-982508</v>
      </c>
      <c r="D50" s="1">
        <v>-654744</v>
      </c>
      <c r="E50" s="39">
        <v>-698609.72</v>
      </c>
      <c r="F50">
        <v>0</v>
      </c>
      <c r="G50" s="39">
        <v>-698609.72</v>
      </c>
      <c r="H50" s="39">
        <v>43865.72</v>
      </c>
      <c r="I50">
        <v>106.69</v>
      </c>
      <c r="J50" s="39">
        <v>-776694.97</v>
      </c>
      <c r="K50">
        <v>0</v>
      </c>
      <c r="L50" s="39">
        <v>-776694.97</v>
      </c>
      <c r="M50" s="39">
        <v>-205813.03</v>
      </c>
      <c r="N50">
        <v>79.05</v>
      </c>
      <c r="O50">
        <v>0</v>
      </c>
      <c r="P50">
        <v>0</v>
      </c>
      <c r="Q50">
        <v>0</v>
      </c>
      <c r="R50">
        <v>0</v>
      </c>
      <c r="S50" s="39">
        <v>698609.72</v>
      </c>
      <c r="T50">
        <v>0</v>
      </c>
      <c r="U50" s="39">
        <v>776694.97</v>
      </c>
      <c r="V50">
        <v>0</v>
      </c>
      <c r="W50" t="str">
        <f>""</f>
        <v/>
      </c>
      <c r="X50">
        <v>0</v>
      </c>
      <c r="Y50" t="str">
        <f>""</f>
        <v/>
      </c>
      <c r="Z50">
        <v>0</v>
      </c>
      <c r="AA50" t="str">
        <f>""</f>
        <v/>
      </c>
      <c r="AB50">
        <v>0</v>
      </c>
      <c r="AC50" t="str">
        <f>""</f>
        <v/>
      </c>
      <c r="AD50">
        <v>0</v>
      </c>
      <c r="AE50" t="str">
        <f>""</f>
        <v/>
      </c>
      <c r="AF50">
        <v>0</v>
      </c>
      <c r="AG50" t="str">
        <f>""</f>
        <v/>
      </c>
      <c r="AH50">
        <v>0</v>
      </c>
      <c r="AI50" t="str">
        <f>""</f>
        <v/>
      </c>
      <c r="AJ50">
        <v>0</v>
      </c>
      <c r="AK50" t="str">
        <f>""</f>
        <v/>
      </c>
      <c r="AL50">
        <v>0</v>
      </c>
      <c r="AM50" t="str">
        <f>""</f>
        <v/>
      </c>
      <c r="AN50">
        <v>0</v>
      </c>
      <c r="AO50" t="str">
        <f>""</f>
        <v/>
      </c>
      <c r="AP50">
        <v>0</v>
      </c>
      <c r="AQ50" t="str">
        <f>""</f>
        <v/>
      </c>
      <c r="AR50" t="s">
        <v>632</v>
      </c>
      <c r="AS50" t="s">
        <v>633</v>
      </c>
      <c r="AT50">
        <v>0</v>
      </c>
      <c r="AU50" t="str">
        <f>""</f>
        <v/>
      </c>
      <c r="AV50">
        <v>2016</v>
      </c>
      <c r="AW50">
        <v>0</v>
      </c>
      <c r="AX50">
        <v>0</v>
      </c>
      <c r="AY50">
        <v>0</v>
      </c>
      <c r="AZ50">
        <v>0</v>
      </c>
      <c r="BA50">
        <v>0</v>
      </c>
      <c r="BB50">
        <v>0</v>
      </c>
    </row>
    <row r="51" spans="1:54">
      <c r="A51">
        <v>1314750920</v>
      </c>
      <c r="B51" t="s">
        <v>102</v>
      </c>
      <c r="C51" s="1">
        <v>-90000</v>
      </c>
      <c r="D51" s="1">
        <v>-59976</v>
      </c>
      <c r="E51">
        <v>0</v>
      </c>
      <c r="F51">
        <v>0</v>
      </c>
      <c r="G51">
        <v>0</v>
      </c>
      <c r="H51" s="39">
        <v>-59976</v>
      </c>
      <c r="I51">
        <v>0</v>
      </c>
      <c r="J51">
        <v>0</v>
      </c>
      <c r="K51">
        <v>0</v>
      </c>
      <c r="L51">
        <v>0</v>
      </c>
      <c r="M51" s="39">
        <v>-90000</v>
      </c>
      <c r="N51">
        <v>0</v>
      </c>
      <c r="O51">
        <v>0</v>
      </c>
      <c r="P51">
        <v>0</v>
      </c>
      <c r="Q51">
        <v>0</v>
      </c>
      <c r="R51">
        <v>0</v>
      </c>
      <c r="S51">
        <v>0</v>
      </c>
      <c r="T51">
        <v>0</v>
      </c>
      <c r="U51">
        <v>0</v>
      </c>
      <c r="V51">
        <v>0</v>
      </c>
      <c r="W51" t="str">
        <f>""</f>
        <v/>
      </c>
      <c r="X51">
        <v>0</v>
      </c>
      <c r="Y51" t="str">
        <f>""</f>
        <v/>
      </c>
      <c r="Z51">
        <v>0</v>
      </c>
      <c r="AA51" t="str">
        <f>""</f>
        <v/>
      </c>
      <c r="AB51">
        <v>0</v>
      </c>
      <c r="AC51" t="str">
        <f>""</f>
        <v/>
      </c>
      <c r="AD51">
        <v>0</v>
      </c>
      <c r="AE51" t="str">
        <f>""</f>
        <v/>
      </c>
      <c r="AF51">
        <v>0</v>
      </c>
      <c r="AG51" t="str">
        <f>""</f>
        <v/>
      </c>
      <c r="AH51">
        <v>0</v>
      </c>
      <c r="AI51" t="str">
        <f>""</f>
        <v/>
      </c>
      <c r="AJ51">
        <v>0</v>
      </c>
      <c r="AK51" t="str">
        <f>""</f>
        <v/>
      </c>
      <c r="AL51">
        <v>0</v>
      </c>
      <c r="AM51" t="str">
        <f>""</f>
        <v/>
      </c>
      <c r="AN51">
        <v>0</v>
      </c>
      <c r="AO51" t="str">
        <f>""</f>
        <v/>
      </c>
      <c r="AP51">
        <v>0</v>
      </c>
      <c r="AQ51" t="str">
        <f>""</f>
        <v/>
      </c>
      <c r="AR51" t="s">
        <v>632</v>
      </c>
      <c r="AS51" t="s">
        <v>633</v>
      </c>
      <c r="AT51">
        <v>0</v>
      </c>
      <c r="AU51" t="str">
        <f>""</f>
        <v/>
      </c>
      <c r="AV51">
        <v>2016</v>
      </c>
      <c r="AW51">
        <v>0</v>
      </c>
      <c r="AX51">
        <v>0</v>
      </c>
      <c r="AY51">
        <v>0</v>
      </c>
      <c r="AZ51">
        <v>0</v>
      </c>
      <c r="BA51">
        <v>0</v>
      </c>
      <c r="BB51">
        <v>0</v>
      </c>
    </row>
    <row r="52" spans="1:54">
      <c r="A52">
        <v>1316400930</v>
      </c>
      <c r="B52" t="s">
        <v>484</v>
      </c>
      <c r="C52">
        <v>0</v>
      </c>
      <c r="D52">
        <v>0</v>
      </c>
      <c r="E52" s="39">
        <v>7597</v>
      </c>
      <c r="F52">
        <v>0</v>
      </c>
      <c r="G52" s="39">
        <v>7597</v>
      </c>
      <c r="H52" s="39">
        <v>-7597</v>
      </c>
      <c r="I52">
        <v>0</v>
      </c>
      <c r="J52" s="39">
        <v>7597</v>
      </c>
      <c r="K52">
        <v>0</v>
      </c>
      <c r="L52" s="39">
        <v>7597</v>
      </c>
      <c r="M52" s="39">
        <v>-7597</v>
      </c>
      <c r="N52">
        <v>0</v>
      </c>
      <c r="O52">
        <v>0</v>
      </c>
      <c r="P52">
        <v>0</v>
      </c>
      <c r="Q52">
        <v>0</v>
      </c>
      <c r="R52">
        <v>0</v>
      </c>
      <c r="S52" s="39">
        <v>-7597</v>
      </c>
      <c r="T52">
        <v>0</v>
      </c>
      <c r="U52" s="39">
        <v>-7597</v>
      </c>
      <c r="V52">
        <v>0</v>
      </c>
      <c r="W52" t="str">
        <f>""</f>
        <v/>
      </c>
      <c r="X52">
        <v>0</v>
      </c>
      <c r="Y52" t="str">
        <f>""</f>
        <v/>
      </c>
      <c r="Z52">
        <v>0</v>
      </c>
      <c r="AA52" t="str">
        <f>""</f>
        <v/>
      </c>
      <c r="AB52">
        <v>0</v>
      </c>
      <c r="AC52" t="str">
        <f>""</f>
        <v/>
      </c>
      <c r="AD52">
        <v>0</v>
      </c>
      <c r="AE52" t="str">
        <f>""</f>
        <v/>
      </c>
      <c r="AF52">
        <v>0</v>
      </c>
      <c r="AG52" t="str">
        <f>""</f>
        <v/>
      </c>
      <c r="AH52">
        <v>0</v>
      </c>
      <c r="AI52" t="str">
        <f>""</f>
        <v/>
      </c>
      <c r="AJ52">
        <v>0</v>
      </c>
      <c r="AK52" t="str">
        <f>""</f>
        <v/>
      </c>
      <c r="AL52">
        <v>0</v>
      </c>
      <c r="AM52" t="str">
        <f>""</f>
        <v/>
      </c>
      <c r="AN52">
        <v>0</v>
      </c>
      <c r="AO52" t="str">
        <f>""</f>
        <v/>
      </c>
      <c r="AP52">
        <v>0</v>
      </c>
      <c r="AQ52" t="str">
        <f>""</f>
        <v/>
      </c>
      <c r="AR52" t="s">
        <v>632</v>
      </c>
      <c r="AS52" t="s">
        <v>633</v>
      </c>
      <c r="AT52">
        <v>0</v>
      </c>
      <c r="AU52" t="str">
        <f>""</f>
        <v/>
      </c>
      <c r="AV52">
        <v>2016</v>
      </c>
      <c r="AW52">
        <v>0</v>
      </c>
      <c r="AX52">
        <v>0</v>
      </c>
      <c r="AY52">
        <v>0</v>
      </c>
      <c r="AZ52">
        <v>0</v>
      </c>
      <c r="BA52">
        <v>0</v>
      </c>
      <c r="BB52">
        <v>0</v>
      </c>
    </row>
    <row r="53" spans="1:54">
      <c r="A53">
        <v>1317100920</v>
      </c>
      <c r="B53" t="s">
        <v>103</v>
      </c>
      <c r="C53" s="1">
        <v>-45000</v>
      </c>
      <c r="D53" s="1">
        <v>-29992</v>
      </c>
      <c r="E53" s="39">
        <v>-229283.7</v>
      </c>
      <c r="F53">
        <v>0</v>
      </c>
      <c r="G53" s="39">
        <v>-229283.7</v>
      </c>
      <c r="H53" s="39">
        <v>199291.7</v>
      </c>
      <c r="I53">
        <v>764.48</v>
      </c>
      <c r="J53" s="39">
        <v>-255113.9</v>
      </c>
      <c r="K53">
        <v>0</v>
      </c>
      <c r="L53" s="39">
        <v>-255113.9</v>
      </c>
      <c r="M53" s="39">
        <v>210113.9</v>
      </c>
      <c r="N53">
        <v>566.91</v>
      </c>
      <c r="O53">
        <v>0</v>
      </c>
      <c r="P53">
        <v>0</v>
      </c>
      <c r="Q53">
        <v>0</v>
      </c>
      <c r="R53">
        <v>0</v>
      </c>
      <c r="S53" s="39">
        <v>229283.7</v>
      </c>
      <c r="T53">
        <v>0</v>
      </c>
      <c r="U53" s="39">
        <v>255113.9</v>
      </c>
      <c r="V53">
        <v>0</v>
      </c>
      <c r="W53" t="str">
        <f>""</f>
        <v/>
      </c>
      <c r="X53">
        <v>0</v>
      </c>
      <c r="Y53" t="str">
        <f>""</f>
        <v/>
      </c>
      <c r="Z53">
        <v>0</v>
      </c>
      <c r="AA53" t="str">
        <f>""</f>
        <v/>
      </c>
      <c r="AB53">
        <v>0</v>
      </c>
      <c r="AC53" t="str">
        <f>""</f>
        <v/>
      </c>
      <c r="AD53">
        <v>0</v>
      </c>
      <c r="AE53" t="str">
        <f>""</f>
        <v/>
      </c>
      <c r="AF53">
        <v>0</v>
      </c>
      <c r="AG53" t="str">
        <f>""</f>
        <v/>
      </c>
      <c r="AH53">
        <v>0</v>
      </c>
      <c r="AI53" t="str">
        <f>""</f>
        <v/>
      </c>
      <c r="AJ53">
        <v>0</v>
      </c>
      <c r="AK53" t="str">
        <f>""</f>
        <v/>
      </c>
      <c r="AL53">
        <v>0</v>
      </c>
      <c r="AM53" t="str">
        <f>""</f>
        <v/>
      </c>
      <c r="AN53">
        <v>0</v>
      </c>
      <c r="AO53" t="str">
        <f>""</f>
        <v/>
      </c>
      <c r="AP53">
        <v>0</v>
      </c>
      <c r="AQ53" t="str">
        <f>""</f>
        <v/>
      </c>
      <c r="AR53" t="s">
        <v>632</v>
      </c>
      <c r="AS53" t="s">
        <v>633</v>
      </c>
      <c r="AT53">
        <v>0</v>
      </c>
      <c r="AU53" t="str">
        <f>""</f>
        <v/>
      </c>
      <c r="AV53">
        <v>2016</v>
      </c>
      <c r="AW53">
        <v>0</v>
      </c>
      <c r="AX53">
        <v>0</v>
      </c>
      <c r="AY53">
        <v>0</v>
      </c>
      <c r="AZ53">
        <v>0</v>
      </c>
      <c r="BA53">
        <v>0</v>
      </c>
      <c r="BB53">
        <v>0</v>
      </c>
    </row>
    <row r="54" spans="1:54">
      <c r="A54">
        <v>1317300920</v>
      </c>
      <c r="B54" t="s">
        <v>104</v>
      </c>
      <c r="C54" s="1">
        <v>-800000</v>
      </c>
      <c r="D54" s="1">
        <v>-533120</v>
      </c>
      <c r="E54" s="39">
        <v>-603025.53</v>
      </c>
      <c r="F54">
        <v>0</v>
      </c>
      <c r="G54" s="39">
        <v>-603025.53</v>
      </c>
      <c r="H54" s="39">
        <v>69905.53</v>
      </c>
      <c r="I54">
        <v>113.11</v>
      </c>
      <c r="J54" s="39">
        <v>-671330.14</v>
      </c>
      <c r="K54">
        <v>0</v>
      </c>
      <c r="L54" s="39">
        <v>-671330.14</v>
      </c>
      <c r="M54" s="39">
        <v>-128669.86</v>
      </c>
      <c r="N54">
        <v>83.91</v>
      </c>
      <c r="O54">
        <v>0</v>
      </c>
      <c r="P54">
        <v>0</v>
      </c>
      <c r="Q54">
        <v>0</v>
      </c>
      <c r="R54">
        <v>0</v>
      </c>
      <c r="S54" s="39">
        <v>603025.53</v>
      </c>
      <c r="T54">
        <v>0</v>
      </c>
      <c r="U54" s="39">
        <v>671330.14</v>
      </c>
      <c r="V54">
        <v>0</v>
      </c>
      <c r="W54" t="str">
        <f>""</f>
        <v/>
      </c>
      <c r="X54">
        <v>0</v>
      </c>
      <c r="Y54" t="str">
        <f>""</f>
        <v/>
      </c>
      <c r="Z54">
        <v>0</v>
      </c>
      <c r="AA54" t="str">
        <f>""</f>
        <v/>
      </c>
      <c r="AB54">
        <v>0</v>
      </c>
      <c r="AC54" t="str">
        <f>""</f>
        <v/>
      </c>
      <c r="AD54">
        <v>0</v>
      </c>
      <c r="AE54" t="str">
        <f>""</f>
        <v/>
      </c>
      <c r="AF54">
        <v>0</v>
      </c>
      <c r="AG54" t="str">
        <f>""</f>
        <v/>
      </c>
      <c r="AH54">
        <v>0</v>
      </c>
      <c r="AI54" t="str">
        <f>""</f>
        <v/>
      </c>
      <c r="AJ54">
        <v>0</v>
      </c>
      <c r="AK54" t="str">
        <f>""</f>
        <v/>
      </c>
      <c r="AL54">
        <v>0</v>
      </c>
      <c r="AM54" t="str">
        <f>""</f>
        <v/>
      </c>
      <c r="AN54">
        <v>0</v>
      </c>
      <c r="AO54" t="str">
        <f>""</f>
        <v/>
      </c>
      <c r="AP54">
        <v>0</v>
      </c>
      <c r="AQ54" t="str">
        <f>""</f>
        <v/>
      </c>
      <c r="AR54" t="s">
        <v>632</v>
      </c>
      <c r="AS54" t="s">
        <v>633</v>
      </c>
      <c r="AT54">
        <v>0</v>
      </c>
      <c r="AU54" t="str">
        <f>""</f>
        <v/>
      </c>
      <c r="AV54">
        <v>2016</v>
      </c>
      <c r="AW54">
        <v>0</v>
      </c>
      <c r="AX54">
        <v>0</v>
      </c>
      <c r="AY54">
        <v>0</v>
      </c>
      <c r="AZ54">
        <v>0</v>
      </c>
      <c r="BA54">
        <v>0</v>
      </c>
      <c r="BB54">
        <v>0</v>
      </c>
    </row>
    <row r="55" spans="1:54">
      <c r="A55">
        <v>1317310920</v>
      </c>
      <c r="B55" t="s">
        <v>105</v>
      </c>
      <c r="C55" s="1">
        <v>-25000</v>
      </c>
      <c r="D55" s="1">
        <v>-16664</v>
      </c>
      <c r="E55" s="39">
        <v>-27384.35</v>
      </c>
      <c r="F55">
        <v>0</v>
      </c>
      <c r="G55" s="39">
        <v>-27384.35</v>
      </c>
      <c r="H55" s="39">
        <v>10720.35</v>
      </c>
      <c r="I55">
        <v>164.33</v>
      </c>
      <c r="J55" s="39">
        <v>-30888.85</v>
      </c>
      <c r="K55">
        <v>0</v>
      </c>
      <c r="L55" s="39">
        <v>-30888.85</v>
      </c>
      <c r="M55" s="39">
        <v>5888.85</v>
      </c>
      <c r="N55">
        <v>123.55</v>
      </c>
      <c r="O55">
        <v>0</v>
      </c>
      <c r="P55">
        <v>0</v>
      </c>
      <c r="Q55">
        <v>0</v>
      </c>
      <c r="R55">
        <v>0</v>
      </c>
      <c r="S55" s="39">
        <v>27384.35</v>
      </c>
      <c r="T55">
        <v>0</v>
      </c>
      <c r="U55" s="39">
        <v>30888.85</v>
      </c>
      <c r="V55">
        <v>0</v>
      </c>
      <c r="W55" t="str">
        <f>""</f>
        <v/>
      </c>
      <c r="X55">
        <v>0</v>
      </c>
      <c r="Y55" t="str">
        <f>""</f>
        <v/>
      </c>
      <c r="Z55">
        <v>0</v>
      </c>
      <c r="AA55" t="str">
        <f>""</f>
        <v/>
      </c>
      <c r="AB55">
        <v>0</v>
      </c>
      <c r="AC55" t="str">
        <f>""</f>
        <v/>
      </c>
      <c r="AD55">
        <v>0</v>
      </c>
      <c r="AE55" t="str">
        <f>""</f>
        <v/>
      </c>
      <c r="AF55">
        <v>0</v>
      </c>
      <c r="AG55" t="str">
        <f>""</f>
        <v/>
      </c>
      <c r="AH55">
        <v>0</v>
      </c>
      <c r="AI55" t="str">
        <f>""</f>
        <v/>
      </c>
      <c r="AJ55">
        <v>0</v>
      </c>
      <c r="AK55" t="str">
        <f>""</f>
        <v/>
      </c>
      <c r="AL55">
        <v>0</v>
      </c>
      <c r="AM55" t="str">
        <f>""</f>
        <v/>
      </c>
      <c r="AN55">
        <v>0</v>
      </c>
      <c r="AO55" t="str">
        <f>""</f>
        <v/>
      </c>
      <c r="AP55">
        <v>0</v>
      </c>
      <c r="AQ55" t="str">
        <f>""</f>
        <v/>
      </c>
      <c r="AR55" t="s">
        <v>632</v>
      </c>
      <c r="AS55" t="s">
        <v>633</v>
      </c>
      <c r="AT55">
        <v>0</v>
      </c>
      <c r="AU55" t="str">
        <f>""</f>
        <v/>
      </c>
      <c r="AV55">
        <v>2016</v>
      </c>
      <c r="AW55">
        <v>0</v>
      </c>
      <c r="AX55">
        <v>0</v>
      </c>
      <c r="AY55">
        <v>0</v>
      </c>
      <c r="AZ55">
        <v>0</v>
      </c>
      <c r="BA55">
        <v>0</v>
      </c>
      <c r="BB55">
        <v>0</v>
      </c>
    </row>
    <row r="56" spans="1:54">
      <c r="A56">
        <v>1317410920</v>
      </c>
      <c r="B56" t="s">
        <v>640</v>
      </c>
      <c r="C56">
        <v>0</v>
      </c>
      <c r="D56">
        <v>0</v>
      </c>
      <c r="E56" s="39">
        <v>-1147572.54</v>
      </c>
      <c r="F56">
        <v>0</v>
      </c>
      <c r="G56" s="39">
        <v>-1147572.54</v>
      </c>
      <c r="H56" s="39">
        <v>1147572.54</v>
      </c>
      <c r="I56">
        <v>0</v>
      </c>
      <c r="J56" s="39">
        <v>-1310899.6399999999</v>
      </c>
      <c r="K56">
        <v>0</v>
      </c>
      <c r="L56" s="39">
        <v>-1310899.6399999999</v>
      </c>
      <c r="M56" s="39">
        <v>1310899.6399999999</v>
      </c>
      <c r="N56">
        <v>0</v>
      </c>
      <c r="O56">
        <v>0</v>
      </c>
      <c r="P56">
        <v>0</v>
      </c>
      <c r="Q56">
        <v>0</v>
      </c>
      <c r="R56">
        <v>0</v>
      </c>
      <c r="S56" s="39">
        <v>1147572.54</v>
      </c>
      <c r="T56">
        <v>0</v>
      </c>
      <c r="U56" s="39">
        <v>1310899.6399999999</v>
      </c>
      <c r="V56">
        <v>0</v>
      </c>
      <c r="W56" t="str">
        <f>""</f>
        <v/>
      </c>
      <c r="X56">
        <v>0</v>
      </c>
      <c r="Y56" t="str">
        <f>""</f>
        <v/>
      </c>
      <c r="Z56">
        <v>0</v>
      </c>
      <c r="AA56" t="str">
        <f>""</f>
        <v/>
      </c>
      <c r="AB56">
        <v>0</v>
      </c>
      <c r="AC56" t="str">
        <f>""</f>
        <v/>
      </c>
      <c r="AD56">
        <v>0</v>
      </c>
      <c r="AE56" t="str">
        <f>""</f>
        <v/>
      </c>
      <c r="AF56">
        <v>0</v>
      </c>
      <c r="AG56" t="str">
        <f>""</f>
        <v/>
      </c>
      <c r="AH56">
        <v>0</v>
      </c>
      <c r="AI56" t="str">
        <f>""</f>
        <v/>
      </c>
      <c r="AJ56">
        <v>0</v>
      </c>
      <c r="AK56" t="str">
        <f>""</f>
        <v/>
      </c>
      <c r="AL56">
        <v>0</v>
      </c>
      <c r="AM56" t="str">
        <f>""</f>
        <v/>
      </c>
      <c r="AN56">
        <v>0</v>
      </c>
      <c r="AO56" t="str">
        <f>""</f>
        <v/>
      </c>
      <c r="AP56">
        <v>0</v>
      </c>
      <c r="AQ56" t="str">
        <f>""</f>
        <v/>
      </c>
      <c r="AR56" t="s">
        <v>632</v>
      </c>
      <c r="AS56" t="s">
        <v>633</v>
      </c>
      <c r="AT56">
        <v>0</v>
      </c>
      <c r="AU56" t="str">
        <f>""</f>
        <v/>
      </c>
      <c r="AV56">
        <v>2016</v>
      </c>
      <c r="AW56">
        <v>0</v>
      </c>
      <c r="AX56">
        <v>0</v>
      </c>
      <c r="AY56">
        <v>0</v>
      </c>
      <c r="AZ56">
        <v>0</v>
      </c>
      <c r="BA56">
        <v>0</v>
      </c>
      <c r="BB56">
        <v>0</v>
      </c>
    </row>
    <row r="57" spans="1:54">
      <c r="A57">
        <v>1317430920</v>
      </c>
      <c r="B57" t="s">
        <v>106</v>
      </c>
      <c r="C57" s="1">
        <v>-70000</v>
      </c>
      <c r="D57" s="1">
        <v>-46648</v>
      </c>
      <c r="E57">
        <v>0</v>
      </c>
      <c r="F57">
        <v>0</v>
      </c>
      <c r="G57">
        <v>0</v>
      </c>
      <c r="H57" s="39">
        <v>-46648</v>
      </c>
      <c r="I57">
        <v>0</v>
      </c>
      <c r="J57">
        <v>0</v>
      </c>
      <c r="K57">
        <v>0</v>
      </c>
      <c r="L57">
        <v>0</v>
      </c>
      <c r="M57" s="39">
        <v>-70000</v>
      </c>
      <c r="N57">
        <v>0</v>
      </c>
      <c r="O57">
        <v>0</v>
      </c>
      <c r="P57">
        <v>0</v>
      </c>
      <c r="Q57">
        <v>0</v>
      </c>
      <c r="R57">
        <v>0</v>
      </c>
      <c r="S57">
        <v>0</v>
      </c>
      <c r="T57">
        <v>0</v>
      </c>
      <c r="U57">
        <v>0</v>
      </c>
      <c r="V57">
        <v>0</v>
      </c>
      <c r="W57" t="str">
        <f>""</f>
        <v/>
      </c>
      <c r="X57">
        <v>0</v>
      </c>
      <c r="Y57" t="str">
        <f>""</f>
        <v/>
      </c>
      <c r="Z57">
        <v>0</v>
      </c>
      <c r="AA57" t="str">
        <f>""</f>
        <v/>
      </c>
      <c r="AB57">
        <v>0</v>
      </c>
      <c r="AC57" t="str">
        <f>""</f>
        <v/>
      </c>
      <c r="AD57">
        <v>0</v>
      </c>
      <c r="AE57" t="str">
        <f>""</f>
        <v/>
      </c>
      <c r="AF57">
        <v>0</v>
      </c>
      <c r="AG57" t="str">
        <f>""</f>
        <v/>
      </c>
      <c r="AH57">
        <v>0</v>
      </c>
      <c r="AI57" t="str">
        <f>""</f>
        <v/>
      </c>
      <c r="AJ57">
        <v>0</v>
      </c>
      <c r="AK57" t="str">
        <f>""</f>
        <v/>
      </c>
      <c r="AL57">
        <v>0</v>
      </c>
      <c r="AM57" t="str">
        <f>""</f>
        <v/>
      </c>
      <c r="AN57">
        <v>0</v>
      </c>
      <c r="AO57" t="str">
        <f>""</f>
        <v/>
      </c>
      <c r="AP57">
        <v>0</v>
      </c>
      <c r="AQ57" t="str">
        <f>""</f>
        <v/>
      </c>
      <c r="AR57" t="s">
        <v>632</v>
      </c>
      <c r="AS57" t="s">
        <v>633</v>
      </c>
      <c r="AT57">
        <v>0</v>
      </c>
      <c r="AU57" t="str">
        <f>""</f>
        <v/>
      </c>
      <c r="AV57">
        <v>2016</v>
      </c>
      <c r="AW57">
        <v>0</v>
      </c>
      <c r="AX57">
        <v>0</v>
      </c>
      <c r="AY57">
        <v>0</v>
      </c>
      <c r="AZ57">
        <v>0</v>
      </c>
      <c r="BA57">
        <v>0</v>
      </c>
      <c r="BB57">
        <v>0</v>
      </c>
    </row>
    <row r="58" spans="1:54">
      <c r="A58">
        <v>1317440920</v>
      </c>
      <c r="B58" t="s">
        <v>107</v>
      </c>
      <c r="C58" s="1">
        <v>-5000</v>
      </c>
      <c r="D58" s="1">
        <v>-3336</v>
      </c>
      <c r="E58">
        <v>0</v>
      </c>
      <c r="F58">
        <v>0</v>
      </c>
      <c r="G58">
        <v>0</v>
      </c>
      <c r="H58" s="39">
        <v>-3336</v>
      </c>
      <c r="I58">
        <v>0</v>
      </c>
      <c r="J58">
        <v>0</v>
      </c>
      <c r="K58">
        <v>0</v>
      </c>
      <c r="L58">
        <v>0</v>
      </c>
      <c r="M58" s="39">
        <v>-5000</v>
      </c>
      <c r="N58">
        <v>0</v>
      </c>
      <c r="O58">
        <v>0</v>
      </c>
      <c r="P58">
        <v>0</v>
      </c>
      <c r="Q58">
        <v>0</v>
      </c>
      <c r="R58">
        <v>0</v>
      </c>
      <c r="S58">
        <v>0</v>
      </c>
      <c r="T58">
        <v>0</v>
      </c>
      <c r="U58">
        <v>0</v>
      </c>
      <c r="V58">
        <v>0</v>
      </c>
      <c r="W58" t="str">
        <f>""</f>
        <v/>
      </c>
      <c r="X58">
        <v>0</v>
      </c>
      <c r="Y58" t="str">
        <f>""</f>
        <v/>
      </c>
      <c r="Z58">
        <v>0</v>
      </c>
      <c r="AA58" t="str">
        <f>""</f>
        <v/>
      </c>
      <c r="AB58">
        <v>0</v>
      </c>
      <c r="AC58" t="str">
        <f>""</f>
        <v/>
      </c>
      <c r="AD58">
        <v>0</v>
      </c>
      <c r="AE58" t="str">
        <f>""</f>
        <v/>
      </c>
      <c r="AF58">
        <v>0</v>
      </c>
      <c r="AG58" t="str">
        <f>""</f>
        <v/>
      </c>
      <c r="AH58">
        <v>0</v>
      </c>
      <c r="AI58" t="str">
        <f>""</f>
        <v/>
      </c>
      <c r="AJ58">
        <v>0</v>
      </c>
      <c r="AK58" t="str">
        <f>""</f>
        <v/>
      </c>
      <c r="AL58">
        <v>0</v>
      </c>
      <c r="AM58" t="str">
        <f>""</f>
        <v/>
      </c>
      <c r="AN58">
        <v>0</v>
      </c>
      <c r="AO58" t="str">
        <f>""</f>
        <v/>
      </c>
      <c r="AP58">
        <v>0</v>
      </c>
      <c r="AQ58" t="str">
        <f>""</f>
        <v/>
      </c>
      <c r="AR58" t="s">
        <v>632</v>
      </c>
      <c r="AS58" t="s">
        <v>633</v>
      </c>
      <c r="AT58">
        <v>0</v>
      </c>
      <c r="AU58" t="str">
        <f>""</f>
        <v/>
      </c>
      <c r="AV58">
        <v>2016</v>
      </c>
      <c r="AW58">
        <v>0</v>
      </c>
      <c r="AX58">
        <v>0</v>
      </c>
      <c r="AY58">
        <v>0</v>
      </c>
      <c r="AZ58">
        <v>0</v>
      </c>
      <c r="BA58">
        <v>0</v>
      </c>
      <c r="BB58">
        <v>0</v>
      </c>
    </row>
    <row r="59" spans="1:54">
      <c r="A59">
        <v>1317500410</v>
      </c>
      <c r="B59" t="s">
        <v>92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 s="39">
        <v>3000</v>
      </c>
      <c r="K59">
        <v>0</v>
      </c>
      <c r="L59" s="39">
        <v>3000</v>
      </c>
      <c r="M59" s="39">
        <v>-3000</v>
      </c>
      <c r="N59">
        <v>0</v>
      </c>
      <c r="O59">
        <v>0</v>
      </c>
      <c r="P59">
        <v>0</v>
      </c>
      <c r="Q59">
        <v>0</v>
      </c>
      <c r="R59">
        <v>0</v>
      </c>
      <c r="S59">
        <v>0</v>
      </c>
      <c r="T59">
        <v>0</v>
      </c>
      <c r="U59" s="39">
        <v>-3000</v>
      </c>
      <c r="V59">
        <v>0</v>
      </c>
      <c r="W59" t="str">
        <f>""</f>
        <v/>
      </c>
      <c r="X59">
        <v>0</v>
      </c>
      <c r="Y59" t="str">
        <f>""</f>
        <v/>
      </c>
      <c r="Z59">
        <v>0</v>
      </c>
      <c r="AA59" t="str">
        <f>""</f>
        <v/>
      </c>
      <c r="AB59">
        <v>0</v>
      </c>
      <c r="AC59" t="str">
        <f>""</f>
        <v/>
      </c>
      <c r="AD59">
        <v>0</v>
      </c>
      <c r="AE59" t="str">
        <f>""</f>
        <v/>
      </c>
      <c r="AF59">
        <v>0</v>
      </c>
      <c r="AG59" t="str">
        <f>""</f>
        <v/>
      </c>
      <c r="AH59">
        <v>0</v>
      </c>
      <c r="AI59" t="str">
        <f>""</f>
        <v/>
      </c>
      <c r="AJ59">
        <v>0</v>
      </c>
      <c r="AK59" t="str">
        <f>""</f>
        <v/>
      </c>
      <c r="AL59">
        <v>0</v>
      </c>
      <c r="AM59" t="str">
        <f>""</f>
        <v/>
      </c>
      <c r="AN59">
        <v>0</v>
      </c>
      <c r="AO59" t="str">
        <f>""</f>
        <v/>
      </c>
      <c r="AP59">
        <v>0</v>
      </c>
      <c r="AQ59" t="str">
        <f>""</f>
        <v/>
      </c>
      <c r="AR59" t="s">
        <v>632</v>
      </c>
      <c r="AS59" t="s">
        <v>633</v>
      </c>
      <c r="AT59">
        <v>0</v>
      </c>
      <c r="AU59" t="str">
        <f>""</f>
        <v/>
      </c>
      <c r="AV59">
        <v>2016</v>
      </c>
      <c r="AW59">
        <v>0</v>
      </c>
      <c r="AX59">
        <v>0</v>
      </c>
      <c r="AY59">
        <v>0</v>
      </c>
      <c r="AZ59">
        <v>0</v>
      </c>
      <c r="BA59">
        <v>0</v>
      </c>
      <c r="BB59">
        <v>0</v>
      </c>
    </row>
    <row r="60" spans="1:54">
      <c r="A60">
        <v>1317500920</v>
      </c>
      <c r="B60" t="s">
        <v>108</v>
      </c>
      <c r="C60" s="1">
        <v>-95000</v>
      </c>
      <c r="D60" s="1">
        <v>-63312</v>
      </c>
      <c r="E60">
        <v>0</v>
      </c>
      <c r="F60">
        <v>0</v>
      </c>
      <c r="G60">
        <v>0</v>
      </c>
      <c r="H60" s="39">
        <v>-63312</v>
      </c>
      <c r="I60">
        <v>0</v>
      </c>
      <c r="J60">
        <v>0</v>
      </c>
      <c r="K60">
        <v>0</v>
      </c>
      <c r="L60">
        <v>0</v>
      </c>
      <c r="M60" s="39">
        <v>-95000</v>
      </c>
      <c r="N60">
        <v>0</v>
      </c>
      <c r="O60">
        <v>0</v>
      </c>
      <c r="P60">
        <v>0</v>
      </c>
      <c r="Q60">
        <v>0</v>
      </c>
      <c r="R60">
        <v>0</v>
      </c>
      <c r="S60">
        <v>0</v>
      </c>
      <c r="T60">
        <v>0</v>
      </c>
      <c r="U60">
        <v>0</v>
      </c>
      <c r="V60">
        <v>0</v>
      </c>
      <c r="W60" t="str">
        <f>""</f>
        <v/>
      </c>
      <c r="X60">
        <v>0</v>
      </c>
      <c r="Y60" t="str">
        <f>""</f>
        <v/>
      </c>
      <c r="Z60">
        <v>0</v>
      </c>
      <c r="AA60" t="str">
        <f>""</f>
        <v/>
      </c>
      <c r="AB60">
        <v>0</v>
      </c>
      <c r="AC60" t="str">
        <f>""</f>
        <v/>
      </c>
      <c r="AD60">
        <v>0</v>
      </c>
      <c r="AE60" t="str">
        <f>""</f>
        <v/>
      </c>
      <c r="AF60">
        <v>0</v>
      </c>
      <c r="AG60" t="str">
        <f>""</f>
        <v/>
      </c>
      <c r="AH60">
        <v>0</v>
      </c>
      <c r="AI60" t="str">
        <f>""</f>
        <v/>
      </c>
      <c r="AJ60">
        <v>0</v>
      </c>
      <c r="AK60" t="str">
        <f>""</f>
        <v/>
      </c>
      <c r="AL60">
        <v>0</v>
      </c>
      <c r="AM60" t="str">
        <f>""</f>
        <v/>
      </c>
      <c r="AN60">
        <v>0</v>
      </c>
      <c r="AO60" t="str">
        <f>""</f>
        <v/>
      </c>
      <c r="AP60">
        <v>0</v>
      </c>
      <c r="AQ60" t="str">
        <f>""</f>
        <v/>
      </c>
      <c r="AR60" t="s">
        <v>632</v>
      </c>
      <c r="AS60" t="s">
        <v>633</v>
      </c>
      <c r="AT60">
        <v>0</v>
      </c>
      <c r="AU60" t="str">
        <f>""</f>
        <v/>
      </c>
      <c r="AV60">
        <v>2016</v>
      </c>
      <c r="AW60">
        <v>0</v>
      </c>
      <c r="AX60">
        <v>0</v>
      </c>
      <c r="AY60">
        <v>0</v>
      </c>
      <c r="AZ60">
        <v>0</v>
      </c>
      <c r="BA60">
        <v>0</v>
      </c>
      <c r="BB60">
        <v>0</v>
      </c>
    </row>
    <row r="61" spans="1:54">
      <c r="A61">
        <v>1317600920</v>
      </c>
      <c r="B61" t="s">
        <v>477</v>
      </c>
      <c r="C61" s="1">
        <v>-120000</v>
      </c>
      <c r="D61" s="1">
        <v>-79968</v>
      </c>
      <c r="E61" s="39">
        <v>-89116.4</v>
      </c>
      <c r="F61">
        <v>0</v>
      </c>
      <c r="G61" s="39">
        <v>-89116.4</v>
      </c>
      <c r="H61" s="39">
        <v>9148.4</v>
      </c>
      <c r="I61">
        <v>111.44</v>
      </c>
      <c r="J61" s="39">
        <v>-89215.360000000001</v>
      </c>
      <c r="K61">
        <v>0</v>
      </c>
      <c r="L61" s="39">
        <v>-89215.360000000001</v>
      </c>
      <c r="M61" s="39">
        <v>-30784.639999999999</v>
      </c>
      <c r="N61">
        <v>74.34</v>
      </c>
      <c r="O61">
        <v>0</v>
      </c>
      <c r="P61">
        <v>0</v>
      </c>
      <c r="Q61">
        <v>0</v>
      </c>
      <c r="R61">
        <v>0</v>
      </c>
      <c r="S61" s="39">
        <v>89116.4</v>
      </c>
      <c r="T61">
        <v>0</v>
      </c>
      <c r="U61" s="39">
        <v>89215.360000000001</v>
      </c>
      <c r="V61">
        <v>0</v>
      </c>
      <c r="W61" t="str">
        <f>""</f>
        <v/>
      </c>
      <c r="X61">
        <v>0</v>
      </c>
      <c r="Y61" t="str">
        <f>""</f>
        <v/>
      </c>
      <c r="Z61">
        <v>0</v>
      </c>
      <c r="AA61" t="str">
        <f>""</f>
        <v/>
      </c>
      <c r="AB61">
        <v>0</v>
      </c>
      <c r="AC61" t="str">
        <f>""</f>
        <v/>
      </c>
      <c r="AD61">
        <v>0</v>
      </c>
      <c r="AE61" t="str">
        <f>""</f>
        <v/>
      </c>
      <c r="AF61">
        <v>0</v>
      </c>
      <c r="AG61" t="str">
        <f>""</f>
        <v/>
      </c>
      <c r="AH61">
        <v>0</v>
      </c>
      <c r="AI61" t="str">
        <f>""</f>
        <v/>
      </c>
      <c r="AJ61">
        <v>0</v>
      </c>
      <c r="AK61" t="str">
        <f>""</f>
        <v/>
      </c>
      <c r="AL61">
        <v>0</v>
      </c>
      <c r="AM61" t="str">
        <f>""</f>
        <v/>
      </c>
      <c r="AN61">
        <v>0</v>
      </c>
      <c r="AO61" t="str">
        <f>""</f>
        <v/>
      </c>
      <c r="AP61">
        <v>0</v>
      </c>
      <c r="AQ61" t="str">
        <f>""</f>
        <v/>
      </c>
      <c r="AR61" t="s">
        <v>632</v>
      </c>
      <c r="AS61" t="s">
        <v>633</v>
      </c>
      <c r="AT61">
        <v>0</v>
      </c>
      <c r="AU61" t="str">
        <f>""</f>
        <v/>
      </c>
      <c r="AV61">
        <v>2016</v>
      </c>
      <c r="AW61">
        <v>0</v>
      </c>
      <c r="AX61">
        <v>0</v>
      </c>
      <c r="AY61">
        <v>0</v>
      </c>
      <c r="AZ61">
        <v>0</v>
      </c>
      <c r="BA61">
        <v>0</v>
      </c>
      <c r="BB61">
        <v>0</v>
      </c>
    </row>
    <row r="62" spans="1:54">
      <c r="A62">
        <v>1317602920</v>
      </c>
      <c r="B62" t="s">
        <v>641</v>
      </c>
      <c r="C62">
        <v>0</v>
      </c>
      <c r="D62">
        <v>0</v>
      </c>
      <c r="E62" s="39">
        <v>-36192</v>
      </c>
      <c r="F62">
        <v>0</v>
      </c>
      <c r="G62" s="39">
        <v>-36192</v>
      </c>
      <c r="H62" s="39">
        <v>36192</v>
      </c>
      <c r="I62">
        <v>0</v>
      </c>
      <c r="J62" s="39">
        <v>-36192</v>
      </c>
      <c r="K62">
        <v>0</v>
      </c>
      <c r="L62" s="39">
        <v>-36192</v>
      </c>
      <c r="M62" s="39">
        <v>36192</v>
      </c>
      <c r="N62">
        <v>0</v>
      </c>
      <c r="O62">
        <v>0</v>
      </c>
      <c r="P62">
        <v>0</v>
      </c>
      <c r="Q62">
        <v>0</v>
      </c>
      <c r="R62">
        <v>0</v>
      </c>
      <c r="S62" s="39">
        <v>36192</v>
      </c>
      <c r="T62">
        <v>0</v>
      </c>
      <c r="U62" s="39">
        <v>36192</v>
      </c>
      <c r="V62">
        <v>0</v>
      </c>
      <c r="W62" t="str">
        <f>""</f>
        <v/>
      </c>
      <c r="X62">
        <v>0</v>
      </c>
      <c r="Y62" t="str">
        <f>""</f>
        <v/>
      </c>
      <c r="Z62">
        <v>0</v>
      </c>
      <c r="AA62" t="str">
        <f>""</f>
        <v/>
      </c>
      <c r="AB62">
        <v>0</v>
      </c>
      <c r="AC62" t="str">
        <f>""</f>
        <v/>
      </c>
      <c r="AD62">
        <v>0</v>
      </c>
      <c r="AE62" t="str">
        <f>""</f>
        <v/>
      </c>
      <c r="AF62">
        <v>0</v>
      </c>
      <c r="AG62" t="str">
        <f>""</f>
        <v/>
      </c>
      <c r="AH62">
        <v>0</v>
      </c>
      <c r="AI62" t="str">
        <f>""</f>
        <v/>
      </c>
      <c r="AJ62">
        <v>0</v>
      </c>
      <c r="AK62" t="str">
        <f>""</f>
        <v/>
      </c>
      <c r="AL62">
        <v>0</v>
      </c>
      <c r="AM62" t="str">
        <f>""</f>
        <v/>
      </c>
      <c r="AN62">
        <v>0</v>
      </c>
      <c r="AO62" t="str">
        <f>""</f>
        <v/>
      </c>
      <c r="AP62">
        <v>0</v>
      </c>
      <c r="AQ62" t="str">
        <f>""</f>
        <v/>
      </c>
      <c r="AR62" t="s">
        <v>632</v>
      </c>
      <c r="AS62" t="s">
        <v>633</v>
      </c>
      <c r="AT62">
        <v>0</v>
      </c>
      <c r="AU62" t="str">
        <f>""</f>
        <v/>
      </c>
      <c r="AV62">
        <v>2016</v>
      </c>
      <c r="AW62">
        <v>0</v>
      </c>
      <c r="AX62">
        <v>0</v>
      </c>
      <c r="AY62">
        <v>0</v>
      </c>
      <c r="AZ62">
        <v>0</v>
      </c>
      <c r="BA62">
        <v>0</v>
      </c>
      <c r="BB62">
        <v>0</v>
      </c>
    </row>
    <row r="63" spans="1:54">
      <c r="A63">
        <v>1317620920</v>
      </c>
      <c r="B63" t="s">
        <v>642</v>
      </c>
      <c r="C63" s="1">
        <v>-500000</v>
      </c>
      <c r="D63" s="1">
        <v>-333200</v>
      </c>
      <c r="E63">
        <v>0</v>
      </c>
      <c r="F63">
        <v>0</v>
      </c>
      <c r="G63">
        <v>0</v>
      </c>
      <c r="H63" s="39">
        <v>-333200</v>
      </c>
      <c r="I63">
        <v>0</v>
      </c>
      <c r="J63">
        <v>0</v>
      </c>
      <c r="K63">
        <v>0</v>
      </c>
      <c r="L63">
        <v>0</v>
      </c>
      <c r="M63" s="39">
        <v>-500000</v>
      </c>
      <c r="N63">
        <v>0</v>
      </c>
      <c r="O63">
        <v>0</v>
      </c>
      <c r="P63">
        <v>0</v>
      </c>
      <c r="Q63">
        <v>0</v>
      </c>
      <c r="R63">
        <v>0</v>
      </c>
      <c r="S63">
        <v>0</v>
      </c>
      <c r="T63">
        <v>0</v>
      </c>
      <c r="U63">
        <v>0</v>
      </c>
      <c r="V63">
        <v>0</v>
      </c>
      <c r="W63" t="str">
        <f>""</f>
        <v/>
      </c>
      <c r="X63">
        <v>0</v>
      </c>
      <c r="Y63" t="str">
        <f>""</f>
        <v/>
      </c>
      <c r="Z63">
        <v>0</v>
      </c>
      <c r="AA63" t="str">
        <f>""</f>
        <v/>
      </c>
      <c r="AB63">
        <v>0</v>
      </c>
      <c r="AC63" t="str">
        <f>""</f>
        <v/>
      </c>
      <c r="AD63">
        <v>0</v>
      </c>
      <c r="AE63" t="str">
        <f>""</f>
        <v/>
      </c>
      <c r="AF63">
        <v>0</v>
      </c>
      <c r="AG63" t="str">
        <f>""</f>
        <v/>
      </c>
      <c r="AH63">
        <v>0</v>
      </c>
      <c r="AI63" t="str">
        <f>""</f>
        <v/>
      </c>
      <c r="AJ63">
        <v>0</v>
      </c>
      <c r="AK63" t="str">
        <f>""</f>
        <v/>
      </c>
      <c r="AL63">
        <v>0</v>
      </c>
      <c r="AM63" t="str">
        <f>""</f>
        <v/>
      </c>
      <c r="AN63">
        <v>0</v>
      </c>
      <c r="AO63" t="str">
        <f>""</f>
        <v/>
      </c>
      <c r="AP63">
        <v>0</v>
      </c>
      <c r="AQ63" t="str">
        <f>""</f>
        <v/>
      </c>
      <c r="AR63" t="s">
        <v>632</v>
      </c>
      <c r="AS63" t="s">
        <v>633</v>
      </c>
      <c r="AT63">
        <v>0</v>
      </c>
      <c r="AU63" t="str">
        <f>""</f>
        <v/>
      </c>
      <c r="AV63">
        <v>2016</v>
      </c>
      <c r="AW63">
        <v>0</v>
      </c>
      <c r="AX63">
        <v>0</v>
      </c>
      <c r="AY63">
        <v>0</v>
      </c>
      <c r="AZ63">
        <v>0</v>
      </c>
      <c r="BA63">
        <v>0</v>
      </c>
      <c r="BB63">
        <v>0</v>
      </c>
    </row>
    <row r="64" spans="1:54">
      <c r="A64">
        <v>1317621920</v>
      </c>
      <c r="B64" t="s">
        <v>109</v>
      </c>
      <c r="C64" s="1">
        <v>-60000</v>
      </c>
      <c r="D64" s="1">
        <v>-39984</v>
      </c>
      <c r="E64">
        <v>0</v>
      </c>
      <c r="F64">
        <v>0</v>
      </c>
      <c r="G64">
        <v>0</v>
      </c>
      <c r="H64" s="39">
        <v>-39984</v>
      </c>
      <c r="I64">
        <v>0</v>
      </c>
      <c r="J64">
        <v>0</v>
      </c>
      <c r="K64">
        <v>0</v>
      </c>
      <c r="L64">
        <v>0</v>
      </c>
      <c r="M64" s="39">
        <v>-60000</v>
      </c>
      <c r="N64">
        <v>0</v>
      </c>
      <c r="O64">
        <v>0</v>
      </c>
      <c r="P64">
        <v>0</v>
      </c>
      <c r="Q64">
        <v>0</v>
      </c>
      <c r="R64">
        <v>0</v>
      </c>
      <c r="S64">
        <v>0</v>
      </c>
      <c r="T64">
        <v>0</v>
      </c>
      <c r="U64">
        <v>0</v>
      </c>
      <c r="V64">
        <v>0</v>
      </c>
      <c r="W64" t="str">
        <f>""</f>
        <v/>
      </c>
      <c r="X64">
        <v>0</v>
      </c>
      <c r="Y64" t="str">
        <f>""</f>
        <v/>
      </c>
      <c r="Z64">
        <v>0</v>
      </c>
      <c r="AA64" t="str">
        <f>""</f>
        <v/>
      </c>
      <c r="AB64">
        <v>0</v>
      </c>
      <c r="AC64" t="str">
        <f>""</f>
        <v/>
      </c>
      <c r="AD64">
        <v>0</v>
      </c>
      <c r="AE64" t="str">
        <f>""</f>
        <v/>
      </c>
      <c r="AF64">
        <v>0</v>
      </c>
      <c r="AG64" t="str">
        <f>""</f>
        <v/>
      </c>
      <c r="AH64">
        <v>0</v>
      </c>
      <c r="AI64" t="str">
        <f>""</f>
        <v/>
      </c>
      <c r="AJ64">
        <v>0</v>
      </c>
      <c r="AK64" t="str">
        <f>""</f>
        <v/>
      </c>
      <c r="AL64">
        <v>0</v>
      </c>
      <c r="AM64" t="str">
        <f>""</f>
        <v/>
      </c>
      <c r="AN64">
        <v>0</v>
      </c>
      <c r="AO64" t="str">
        <f>""</f>
        <v/>
      </c>
      <c r="AP64">
        <v>0</v>
      </c>
      <c r="AQ64" t="str">
        <f>""</f>
        <v/>
      </c>
      <c r="AR64" t="s">
        <v>632</v>
      </c>
      <c r="AS64" t="s">
        <v>633</v>
      </c>
      <c r="AT64">
        <v>0</v>
      </c>
      <c r="AU64" t="str">
        <f>""</f>
        <v/>
      </c>
      <c r="AV64">
        <v>2016</v>
      </c>
      <c r="AW64">
        <v>0</v>
      </c>
      <c r="AX64">
        <v>0</v>
      </c>
      <c r="AY64">
        <v>0</v>
      </c>
      <c r="AZ64">
        <v>0</v>
      </c>
      <c r="BA64">
        <v>0</v>
      </c>
      <c r="BB64">
        <v>0</v>
      </c>
    </row>
    <row r="65" spans="1:54">
      <c r="A65">
        <v>1317623920</v>
      </c>
      <c r="B65" t="s">
        <v>643</v>
      </c>
      <c r="C65">
        <v>0</v>
      </c>
      <c r="D65">
        <v>0</v>
      </c>
      <c r="E65" s="39">
        <v>-34958</v>
      </c>
      <c r="F65">
        <v>0</v>
      </c>
      <c r="G65" s="39">
        <v>-34958</v>
      </c>
      <c r="H65" s="39">
        <v>34958</v>
      </c>
      <c r="I65">
        <v>0</v>
      </c>
      <c r="J65" s="39">
        <v>-34958</v>
      </c>
      <c r="K65">
        <v>0</v>
      </c>
      <c r="L65" s="39">
        <v>-34958</v>
      </c>
      <c r="M65" s="39">
        <v>34958</v>
      </c>
      <c r="N65">
        <v>0</v>
      </c>
      <c r="O65">
        <v>0</v>
      </c>
      <c r="P65">
        <v>0</v>
      </c>
      <c r="Q65">
        <v>0</v>
      </c>
      <c r="R65">
        <v>0</v>
      </c>
      <c r="S65" s="39">
        <v>34958</v>
      </c>
      <c r="T65">
        <v>0</v>
      </c>
      <c r="U65" s="39">
        <v>34958</v>
      </c>
      <c r="V65">
        <v>0</v>
      </c>
      <c r="W65" t="str">
        <f>""</f>
        <v/>
      </c>
      <c r="X65">
        <v>0</v>
      </c>
      <c r="Y65" t="str">
        <f>""</f>
        <v/>
      </c>
      <c r="Z65">
        <v>0</v>
      </c>
      <c r="AA65" t="str">
        <f>""</f>
        <v/>
      </c>
      <c r="AB65">
        <v>0</v>
      </c>
      <c r="AC65" t="str">
        <f>""</f>
        <v/>
      </c>
      <c r="AD65">
        <v>0</v>
      </c>
      <c r="AE65" t="str">
        <f>""</f>
        <v/>
      </c>
      <c r="AF65">
        <v>0</v>
      </c>
      <c r="AG65" t="str">
        <f>""</f>
        <v/>
      </c>
      <c r="AH65">
        <v>0</v>
      </c>
      <c r="AI65" t="str">
        <f>""</f>
        <v/>
      </c>
      <c r="AJ65">
        <v>0</v>
      </c>
      <c r="AK65" t="str">
        <f>""</f>
        <v/>
      </c>
      <c r="AL65">
        <v>0</v>
      </c>
      <c r="AM65" t="str">
        <f>""</f>
        <v/>
      </c>
      <c r="AN65">
        <v>0</v>
      </c>
      <c r="AO65" t="str">
        <f>""</f>
        <v/>
      </c>
      <c r="AP65">
        <v>0</v>
      </c>
      <c r="AQ65" t="str">
        <f>""</f>
        <v/>
      </c>
      <c r="AR65" t="s">
        <v>632</v>
      </c>
      <c r="AS65" t="s">
        <v>633</v>
      </c>
      <c r="AT65">
        <v>0</v>
      </c>
      <c r="AU65" t="str">
        <f>""</f>
        <v/>
      </c>
      <c r="AV65">
        <v>2016</v>
      </c>
      <c r="AW65">
        <v>0</v>
      </c>
      <c r="AX65">
        <v>0</v>
      </c>
      <c r="AY65">
        <v>0</v>
      </c>
      <c r="AZ65">
        <v>0</v>
      </c>
      <c r="BA65">
        <v>0</v>
      </c>
      <c r="BB65">
        <v>0</v>
      </c>
    </row>
    <row r="66" spans="1:54">
      <c r="A66">
        <v>1317624920</v>
      </c>
      <c r="B66" t="s">
        <v>111</v>
      </c>
      <c r="C66">
        <v>0</v>
      </c>
      <c r="D66">
        <v>0</v>
      </c>
      <c r="E66" s="39">
        <v>-104454</v>
      </c>
      <c r="F66">
        <v>0</v>
      </c>
      <c r="G66" s="39">
        <v>-104454</v>
      </c>
      <c r="H66" s="39">
        <v>104454</v>
      </c>
      <c r="I66">
        <v>0</v>
      </c>
      <c r="J66" s="39">
        <v>-104454</v>
      </c>
      <c r="K66">
        <v>0</v>
      </c>
      <c r="L66" s="39">
        <v>-104454</v>
      </c>
      <c r="M66" s="39">
        <v>104454</v>
      </c>
      <c r="N66">
        <v>0</v>
      </c>
      <c r="O66">
        <v>0</v>
      </c>
      <c r="P66">
        <v>0</v>
      </c>
      <c r="Q66">
        <v>0</v>
      </c>
      <c r="R66">
        <v>0</v>
      </c>
      <c r="S66" s="39">
        <v>104454</v>
      </c>
      <c r="T66">
        <v>0</v>
      </c>
      <c r="U66" s="39">
        <v>104454</v>
      </c>
      <c r="V66">
        <v>0</v>
      </c>
      <c r="W66" t="str">
        <f>""</f>
        <v/>
      </c>
      <c r="X66">
        <v>0</v>
      </c>
      <c r="Y66" t="str">
        <f>""</f>
        <v/>
      </c>
      <c r="Z66">
        <v>0</v>
      </c>
      <c r="AA66" t="str">
        <f>""</f>
        <v/>
      </c>
      <c r="AB66">
        <v>0</v>
      </c>
      <c r="AC66" t="str">
        <f>""</f>
        <v/>
      </c>
      <c r="AD66">
        <v>0</v>
      </c>
      <c r="AE66" t="str">
        <f>""</f>
        <v/>
      </c>
      <c r="AF66">
        <v>0</v>
      </c>
      <c r="AG66" t="str">
        <f>""</f>
        <v/>
      </c>
      <c r="AH66">
        <v>0</v>
      </c>
      <c r="AI66" t="str">
        <f>""</f>
        <v/>
      </c>
      <c r="AJ66">
        <v>0</v>
      </c>
      <c r="AK66" t="str">
        <f>""</f>
        <v/>
      </c>
      <c r="AL66">
        <v>0</v>
      </c>
      <c r="AM66" t="str">
        <f>""</f>
        <v/>
      </c>
      <c r="AN66">
        <v>0</v>
      </c>
      <c r="AO66" t="str">
        <f>""</f>
        <v/>
      </c>
      <c r="AP66">
        <v>0</v>
      </c>
      <c r="AQ66" t="str">
        <f>""</f>
        <v/>
      </c>
      <c r="AR66" t="s">
        <v>632</v>
      </c>
      <c r="AS66" t="s">
        <v>633</v>
      </c>
      <c r="AT66">
        <v>0</v>
      </c>
      <c r="AU66" t="str">
        <f>""</f>
        <v/>
      </c>
      <c r="AV66">
        <v>2016</v>
      </c>
      <c r="AW66">
        <v>0</v>
      </c>
      <c r="AX66">
        <v>0</v>
      </c>
      <c r="AY66">
        <v>0</v>
      </c>
      <c r="AZ66">
        <v>0</v>
      </c>
      <c r="BA66">
        <v>0</v>
      </c>
      <c r="BB66">
        <v>0</v>
      </c>
    </row>
    <row r="67" spans="1:54">
      <c r="A67">
        <v>1317700920</v>
      </c>
      <c r="B67" t="s">
        <v>114</v>
      </c>
      <c r="C67" s="1">
        <v>-250000</v>
      </c>
      <c r="D67" s="1">
        <v>-166600</v>
      </c>
      <c r="E67">
        <v>0</v>
      </c>
      <c r="F67">
        <v>0</v>
      </c>
      <c r="G67">
        <v>0</v>
      </c>
      <c r="H67" s="39">
        <v>-166600</v>
      </c>
      <c r="I67">
        <v>0</v>
      </c>
      <c r="J67">
        <v>0</v>
      </c>
      <c r="K67">
        <v>0</v>
      </c>
      <c r="L67">
        <v>0</v>
      </c>
      <c r="M67" s="39">
        <v>-250000</v>
      </c>
      <c r="N67">
        <v>0</v>
      </c>
      <c r="O67">
        <v>0</v>
      </c>
      <c r="P67">
        <v>0</v>
      </c>
      <c r="Q67">
        <v>0</v>
      </c>
      <c r="R67">
        <v>0</v>
      </c>
      <c r="S67">
        <v>0</v>
      </c>
      <c r="T67">
        <v>0</v>
      </c>
      <c r="U67">
        <v>0</v>
      </c>
      <c r="V67">
        <v>0</v>
      </c>
      <c r="W67" t="str">
        <f>""</f>
        <v/>
      </c>
      <c r="X67">
        <v>0</v>
      </c>
      <c r="Y67" t="str">
        <f>""</f>
        <v/>
      </c>
      <c r="Z67">
        <v>0</v>
      </c>
      <c r="AA67" t="str">
        <f>""</f>
        <v/>
      </c>
      <c r="AB67">
        <v>0</v>
      </c>
      <c r="AC67" t="str">
        <f>""</f>
        <v/>
      </c>
      <c r="AD67">
        <v>0</v>
      </c>
      <c r="AE67" t="str">
        <f>""</f>
        <v/>
      </c>
      <c r="AF67">
        <v>0</v>
      </c>
      <c r="AG67" t="str">
        <f>""</f>
        <v/>
      </c>
      <c r="AH67">
        <v>0</v>
      </c>
      <c r="AI67" t="str">
        <f>""</f>
        <v/>
      </c>
      <c r="AJ67">
        <v>0</v>
      </c>
      <c r="AK67" t="str">
        <f>""</f>
        <v/>
      </c>
      <c r="AL67">
        <v>0</v>
      </c>
      <c r="AM67" t="str">
        <f>""</f>
        <v/>
      </c>
      <c r="AN67">
        <v>0</v>
      </c>
      <c r="AO67" t="str">
        <f>""</f>
        <v/>
      </c>
      <c r="AP67">
        <v>0</v>
      </c>
      <c r="AQ67" t="str">
        <f>""</f>
        <v/>
      </c>
      <c r="AR67" t="s">
        <v>632</v>
      </c>
      <c r="AS67" t="s">
        <v>633</v>
      </c>
      <c r="AT67">
        <v>0</v>
      </c>
      <c r="AU67" t="str">
        <f>""</f>
        <v/>
      </c>
      <c r="AV67">
        <v>2016</v>
      </c>
      <c r="AW67">
        <v>0</v>
      </c>
      <c r="AX67">
        <v>0</v>
      </c>
      <c r="AY67">
        <v>0</v>
      </c>
      <c r="AZ67">
        <v>0</v>
      </c>
      <c r="BA67">
        <v>0</v>
      </c>
      <c r="BB67">
        <v>0</v>
      </c>
    </row>
    <row r="68" spans="1:54">
      <c r="A68" s="45">
        <v>1317800920</v>
      </c>
      <c r="B68" s="45" t="s">
        <v>115</v>
      </c>
      <c r="C68" s="43">
        <v>-2380000</v>
      </c>
      <c r="D68" s="43">
        <v>-1586032</v>
      </c>
      <c r="E68" s="45">
        <v>0</v>
      </c>
      <c r="F68">
        <v>0</v>
      </c>
      <c r="G68">
        <v>0</v>
      </c>
      <c r="H68" s="39">
        <v>-1586032</v>
      </c>
      <c r="I68">
        <v>0</v>
      </c>
      <c r="J68">
        <v>0</v>
      </c>
      <c r="K68">
        <v>0</v>
      </c>
      <c r="L68">
        <v>0</v>
      </c>
      <c r="M68" s="39">
        <v>-2380000</v>
      </c>
      <c r="N68">
        <v>0</v>
      </c>
      <c r="O68">
        <v>0</v>
      </c>
      <c r="P68">
        <v>0</v>
      </c>
      <c r="Q68">
        <v>0</v>
      </c>
      <c r="R68">
        <v>0</v>
      </c>
      <c r="S68">
        <v>0</v>
      </c>
      <c r="T68">
        <v>0</v>
      </c>
      <c r="U68">
        <v>0</v>
      </c>
      <c r="V68">
        <v>0</v>
      </c>
      <c r="W68" t="str">
        <f>""</f>
        <v/>
      </c>
      <c r="X68">
        <v>0</v>
      </c>
      <c r="Y68" t="str">
        <f>""</f>
        <v/>
      </c>
      <c r="Z68">
        <v>0</v>
      </c>
      <c r="AA68" t="str">
        <f>""</f>
        <v/>
      </c>
      <c r="AB68">
        <v>0</v>
      </c>
      <c r="AC68" t="str">
        <f>""</f>
        <v/>
      </c>
      <c r="AD68">
        <v>0</v>
      </c>
      <c r="AE68" t="str">
        <f>""</f>
        <v/>
      </c>
      <c r="AF68">
        <v>0</v>
      </c>
      <c r="AG68" t="str">
        <f>""</f>
        <v/>
      </c>
      <c r="AH68">
        <v>0</v>
      </c>
      <c r="AI68" t="str">
        <f>""</f>
        <v/>
      </c>
      <c r="AJ68">
        <v>0</v>
      </c>
      <c r="AK68" t="str">
        <f>""</f>
        <v/>
      </c>
      <c r="AL68">
        <v>0</v>
      </c>
      <c r="AM68" t="str">
        <f>""</f>
        <v/>
      </c>
      <c r="AN68">
        <v>0</v>
      </c>
      <c r="AO68" t="str">
        <f>""</f>
        <v/>
      </c>
      <c r="AP68">
        <v>0</v>
      </c>
      <c r="AQ68" t="str">
        <f>""</f>
        <v/>
      </c>
      <c r="AR68" t="s">
        <v>632</v>
      </c>
      <c r="AS68" t="s">
        <v>633</v>
      </c>
      <c r="AT68">
        <v>0</v>
      </c>
      <c r="AU68" t="str">
        <f>""</f>
        <v/>
      </c>
      <c r="AV68">
        <v>2016</v>
      </c>
      <c r="AW68">
        <v>0</v>
      </c>
      <c r="AX68">
        <v>0</v>
      </c>
      <c r="AY68">
        <v>0</v>
      </c>
      <c r="AZ68">
        <v>0</v>
      </c>
      <c r="BA68">
        <v>0</v>
      </c>
      <c r="BB68">
        <v>0</v>
      </c>
    </row>
    <row r="69" spans="1:54">
      <c r="A69">
        <v>1317810920</v>
      </c>
      <c r="B69" t="s">
        <v>116</v>
      </c>
      <c r="C69" s="1">
        <v>-1150000</v>
      </c>
      <c r="D69" s="1">
        <v>-766360</v>
      </c>
      <c r="E69" s="39">
        <v>-387910.78</v>
      </c>
      <c r="F69">
        <v>0</v>
      </c>
      <c r="G69" s="39">
        <v>-387910.78</v>
      </c>
      <c r="H69" s="39">
        <v>-378449.22</v>
      </c>
      <c r="I69">
        <v>50.61</v>
      </c>
      <c r="J69" s="39">
        <v>-436349.86</v>
      </c>
      <c r="K69">
        <v>0</v>
      </c>
      <c r="L69" s="39">
        <v>-436349.86</v>
      </c>
      <c r="M69" s="39">
        <v>-713650.14</v>
      </c>
      <c r="N69">
        <v>37.94</v>
      </c>
      <c r="O69">
        <v>0</v>
      </c>
      <c r="P69">
        <v>0</v>
      </c>
      <c r="Q69">
        <v>0</v>
      </c>
      <c r="R69">
        <v>0</v>
      </c>
      <c r="S69" s="39">
        <v>387910.78</v>
      </c>
      <c r="T69">
        <v>0</v>
      </c>
      <c r="U69" s="39">
        <v>436349.86</v>
      </c>
      <c r="V69">
        <v>0</v>
      </c>
      <c r="W69" t="str">
        <f>""</f>
        <v/>
      </c>
      <c r="X69">
        <v>0</v>
      </c>
      <c r="Y69" t="str">
        <f>""</f>
        <v/>
      </c>
      <c r="Z69">
        <v>0</v>
      </c>
      <c r="AA69" t="str">
        <f>""</f>
        <v/>
      </c>
      <c r="AB69">
        <v>0</v>
      </c>
      <c r="AC69" t="str">
        <f>""</f>
        <v/>
      </c>
      <c r="AD69">
        <v>0</v>
      </c>
      <c r="AE69" t="str">
        <f>""</f>
        <v/>
      </c>
      <c r="AF69">
        <v>0</v>
      </c>
      <c r="AG69" t="str">
        <f>""</f>
        <v/>
      </c>
      <c r="AH69">
        <v>0</v>
      </c>
      <c r="AI69" t="str">
        <f>""</f>
        <v/>
      </c>
      <c r="AJ69">
        <v>0</v>
      </c>
      <c r="AK69" t="str">
        <f>""</f>
        <v/>
      </c>
      <c r="AL69">
        <v>0</v>
      </c>
      <c r="AM69" t="str">
        <f>""</f>
        <v/>
      </c>
      <c r="AN69">
        <v>0</v>
      </c>
      <c r="AO69" t="str">
        <f>""</f>
        <v/>
      </c>
      <c r="AP69">
        <v>0</v>
      </c>
      <c r="AQ69" t="str">
        <f>""</f>
        <v/>
      </c>
      <c r="AR69" t="s">
        <v>632</v>
      </c>
      <c r="AS69" t="s">
        <v>633</v>
      </c>
      <c r="AT69">
        <v>0</v>
      </c>
      <c r="AU69" t="str">
        <f>""</f>
        <v/>
      </c>
      <c r="AV69">
        <v>2016</v>
      </c>
      <c r="AW69">
        <v>0</v>
      </c>
      <c r="AX69">
        <v>0</v>
      </c>
      <c r="AY69">
        <v>0</v>
      </c>
      <c r="AZ69">
        <v>0</v>
      </c>
      <c r="BA69">
        <v>0</v>
      </c>
      <c r="BB69">
        <v>0</v>
      </c>
    </row>
    <row r="70" spans="1:54">
      <c r="A70">
        <v>1317811920</v>
      </c>
      <c r="B70" t="s">
        <v>117</v>
      </c>
      <c r="C70">
        <v>0</v>
      </c>
      <c r="D70">
        <v>0</v>
      </c>
      <c r="E70" s="39">
        <v>-216955.68</v>
      </c>
      <c r="F70">
        <v>0</v>
      </c>
      <c r="G70" s="39">
        <v>-216955.68</v>
      </c>
      <c r="H70" s="39">
        <v>216955.68</v>
      </c>
      <c r="I70">
        <v>0</v>
      </c>
      <c r="J70" s="39">
        <v>-238296.78</v>
      </c>
      <c r="K70">
        <v>0</v>
      </c>
      <c r="L70" s="39">
        <v>-238296.78</v>
      </c>
      <c r="M70" s="39">
        <v>238296.78</v>
      </c>
      <c r="N70">
        <v>0</v>
      </c>
      <c r="O70">
        <v>0</v>
      </c>
      <c r="P70">
        <v>0</v>
      </c>
      <c r="Q70">
        <v>0</v>
      </c>
      <c r="R70">
        <v>0</v>
      </c>
      <c r="S70" s="39">
        <v>216955.68</v>
      </c>
      <c r="T70">
        <v>0</v>
      </c>
      <c r="U70" s="39">
        <v>238296.78</v>
      </c>
      <c r="V70">
        <v>0</v>
      </c>
      <c r="W70" t="str">
        <f>""</f>
        <v/>
      </c>
      <c r="X70">
        <v>0</v>
      </c>
      <c r="Y70" t="str">
        <f>""</f>
        <v/>
      </c>
      <c r="Z70">
        <v>0</v>
      </c>
      <c r="AA70" t="str">
        <f>""</f>
        <v/>
      </c>
      <c r="AB70">
        <v>0</v>
      </c>
      <c r="AC70" t="str">
        <f>""</f>
        <v/>
      </c>
      <c r="AD70">
        <v>0</v>
      </c>
      <c r="AE70" t="str">
        <f>""</f>
        <v/>
      </c>
      <c r="AF70">
        <v>0</v>
      </c>
      <c r="AG70" t="str">
        <f>""</f>
        <v/>
      </c>
      <c r="AH70">
        <v>0</v>
      </c>
      <c r="AI70" t="str">
        <f>""</f>
        <v/>
      </c>
      <c r="AJ70">
        <v>0</v>
      </c>
      <c r="AK70" t="str">
        <f>""</f>
        <v/>
      </c>
      <c r="AL70">
        <v>0</v>
      </c>
      <c r="AM70" t="str">
        <f>""</f>
        <v/>
      </c>
      <c r="AN70">
        <v>0</v>
      </c>
      <c r="AO70" t="str">
        <f>""</f>
        <v/>
      </c>
      <c r="AP70">
        <v>0</v>
      </c>
      <c r="AQ70" t="str">
        <f>""</f>
        <v/>
      </c>
      <c r="AR70" t="s">
        <v>632</v>
      </c>
      <c r="AS70" t="s">
        <v>633</v>
      </c>
      <c r="AT70">
        <v>0</v>
      </c>
      <c r="AU70" t="str">
        <f>""</f>
        <v/>
      </c>
      <c r="AV70">
        <v>2016</v>
      </c>
      <c r="AW70">
        <v>0</v>
      </c>
      <c r="AX70">
        <v>0</v>
      </c>
      <c r="AY70">
        <v>0</v>
      </c>
      <c r="AZ70">
        <v>0</v>
      </c>
      <c r="BA70">
        <v>0</v>
      </c>
      <c r="BB70">
        <v>0</v>
      </c>
    </row>
    <row r="71" spans="1:54">
      <c r="A71" s="45">
        <v>1317850920</v>
      </c>
      <c r="B71" s="45" t="s">
        <v>644</v>
      </c>
      <c r="C71" s="45">
        <v>0</v>
      </c>
      <c r="D71" s="45">
        <v>0</v>
      </c>
      <c r="E71" s="44">
        <v>-1772205.69</v>
      </c>
      <c r="F71">
        <v>0</v>
      </c>
      <c r="G71" s="39">
        <v>-1772205.69</v>
      </c>
      <c r="H71" s="39">
        <v>1772205.69</v>
      </c>
      <c r="I71">
        <v>0</v>
      </c>
      <c r="J71" s="39">
        <v>-1893508.4</v>
      </c>
      <c r="K71">
        <v>0</v>
      </c>
      <c r="L71" s="39">
        <v>-1893508.4</v>
      </c>
      <c r="M71" s="39">
        <v>1893508.4</v>
      </c>
      <c r="N71">
        <v>0</v>
      </c>
      <c r="O71">
        <v>0</v>
      </c>
      <c r="P71">
        <v>0</v>
      </c>
      <c r="Q71">
        <v>0</v>
      </c>
      <c r="R71">
        <v>0</v>
      </c>
      <c r="S71" s="39">
        <v>1772205.69</v>
      </c>
      <c r="T71">
        <v>0</v>
      </c>
      <c r="U71" s="39">
        <v>1893508.4</v>
      </c>
      <c r="V71">
        <v>0</v>
      </c>
      <c r="W71" t="str">
        <f>""</f>
        <v/>
      </c>
      <c r="X71">
        <v>0</v>
      </c>
      <c r="Y71" t="str">
        <f>""</f>
        <v/>
      </c>
      <c r="Z71">
        <v>0</v>
      </c>
      <c r="AA71" t="str">
        <f>""</f>
        <v/>
      </c>
      <c r="AB71">
        <v>0</v>
      </c>
      <c r="AC71" t="str">
        <f>""</f>
        <v/>
      </c>
      <c r="AD71">
        <v>0</v>
      </c>
      <c r="AE71" t="str">
        <f>""</f>
        <v/>
      </c>
      <c r="AF71">
        <v>0</v>
      </c>
      <c r="AG71" t="str">
        <f>""</f>
        <v/>
      </c>
      <c r="AH71">
        <v>0</v>
      </c>
      <c r="AI71" t="str">
        <f>""</f>
        <v/>
      </c>
      <c r="AJ71">
        <v>0</v>
      </c>
      <c r="AK71" t="str">
        <f>""</f>
        <v/>
      </c>
      <c r="AL71">
        <v>0</v>
      </c>
      <c r="AM71" t="str">
        <f>""</f>
        <v/>
      </c>
      <c r="AN71">
        <v>0</v>
      </c>
      <c r="AO71" t="str">
        <f>""</f>
        <v/>
      </c>
      <c r="AP71">
        <v>0</v>
      </c>
      <c r="AQ71" t="str">
        <f>""</f>
        <v/>
      </c>
      <c r="AR71" t="s">
        <v>632</v>
      </c>
      <c r="AS71" t="s">
        <v>633</v>
      </c>
      <c r="AT71">
        <v>0</v>
      </c>
      <c r="AU71" t="str">
        <f>""</f>
        <v/>
      </c>
      <c r="AV71">
        <v>2016</v>
      </c>
      <c r="AW71">
        <v>0</v>
      </c>
      <c r="AX71">
        <v>0</v>
      </c>
      <c r="AY71">
        <v>0</v>
      </c>
      <c r="AZ71">
        <v>0</v>
      </c>
      <c r="BA71">
        <v>0</v>
      </c>
      <c r="BB71">
        <v>0</v>
      </c>
    </row>
    <row r="72" spans="1:54">
      <c r="A72">
        <v>1317900920</v>
      </c>
      <c r="B72" t="s">
        <v>121</v>
      </c>
      <c r="C72" s="1">
        <v>-65000</v>
      </c>
      <c r="D72" s="1">
        <v>-43320</v>
      </c>
      <c r="E72" s="39">
        <v>-21375.200000000001</v>
      </c>
      <c r="F72">
        <v>0</v>
      </c>
      <c r="G72" s="39">
        <v>-21375.200000000001</v>
      </c>
      <c r="H72" s="39">
        <v>-21944.799999999999</v>
      </c>
      <c r="I72">
        <v>49.34</v>
      </c>
      <c r="J72" s="39">
        <v>-21375.200000000001</v>
      </c>
      <c r="K72">
        <v>0</v>
      </c>
      <c r="L72" s="39">
        <v>-21375.200000000001</v>
      </c>
      <c r="M72" s="39">
        <v>-43624.800000000003</v>
      </c>
      <c r="N72">
        <v>32.880000000000003</v>
      </c>
      <c r="O72">
        <v>0</v>
      </c>
      <c r="P72">
        <v>0</v>
      </c>
      <c r="Q72">
        <v>0</v>
      </c>
      <c r="R72">
        <v>0</v>
      </c>
      <c r="S72" s="39">
        <v>21375.200000000001</v>
      </c>
      <c r="T72">
        <v>0</v>
      </c>
      <c r="U72" s="39">
        <v>21375.200000000001</v>
      </c>
      <c r="V72">
        <v>0</v>
      </c>
      <c r="W72" t="str">
        <f>""</f>
        <v/>
      </c>
      <c r="X72">
        <v>0</v>
      </c>
      <c r="Y72" t="str">
        <f>""</f>
        <v/>
      </c>
      <c r="Z72">
        <v>0</v>
      </c>
      <c r="AA72" t="str">
        <f>""</f>
        <v/>
      </c>
      <c r="AB72">
        <v>0</v>
      </c>
      <c r="AC72" t="str">
        <f>""</f>
        <v/>
      </c>
      <c r="AD72">
        <v>0</v>
      </c>
      <c r="AE72" t="str">
        <f>""</f>
        <v/>
      </c>
      <c r="AF72">
        <v>0</v>
      </c>
      <c r="AG72" t="str">
        <f>""</f>
        <v/>
      </c>
      <c r="AH72">
        <v>0</v>
      </c>
      <c r="AI72" t="str">
        <f>""</f>
        <v/>
      </c>
      <c r="AJ72">
        <v>0</v>
      </c>
      <c r="AK72" t="str">
        <f>""</f>
        <v/>
      </c>
      <c r="AL72">
        <v>0</v>
      </c>
      <c r="AM72" t="str">
        <f>""</f>
        <v/>
      </c>
      <c r="AN72">
        <v>0</v>
      </c>
      <c r="AO72" t="str">
        <f>""</f>
        <v/>
      </c>
      <c r="AP72">
        <v>0</v>
      </c>
      <c r="AQ72" t="str">
        <f>""</f>
        <v/>
      </c>
      <c r="AR72" t="s">
        <v>632</v>
      </c>
      <c r="AS72" t="s">
        <v>633</v>
      </c>
      <c r="AT72">
        <v>0</v>
      </c>
      <c r="AU72" t="str">
        <f>""</f>
        <v/>
      </c>
      <c r="AV72">
        <v>2016</v>
      </c>
      <c r="AW72">
        <v>0</v>
      </c>
      <c r="AX72">
        <v>0</v>
      </c>
      <c r="AY72">
        <v>0</v>
      </c>
      <c r="AZ72">
        <v>0</v>
      </c>
      <c r="BA72">
        <v>0</v>
      </c>
      <c r="BB72">
        <v>0</v>
      </c>
    </row>
    <row r="73" spans="1:54">
      <c r="A73">
        <v>1317901920</v>
      </c>
      <c r="B73" t="s">
        <v>122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 s="39">
        <v>-4533</v>
      </c>
      <c r="K73">
        <v>0</v>
      </c>
      <c r="L73" s="39">
        <v>-4533</v>
      </c>
      <c r="M73" s="39">
        <v>4533</v>
      </c>
      <c r="N73">
        <v>0</v>
      </c>
      <c r="O73">
        <v>0</v>
      </c>
      <c r="P73">
        <v>0</v>
      </c>
      <c r="Q73">
        <v>0</v>
      </c>
      <c r="R73">
        <v>0</v>
      </c>
      <c r="S73">
        <v>0</v>
      </c>
      <c r="T73">
        <v>0</v>
      </c>
      <c r="U73" s="39">
        <v>4533</v>
      </c>
      <c r="V73">
        <v>0</v>
      </c>
      <c r="W73" t="str">
        <f>""</f>
        <v/>
      </c>
      <c r="X73">
        <v>0</v>
      </c>
      <c r="Y73" t="str">
        <f>""</f>
        <v/>
      </c>
      <c r="Z73">
        <v>0</v>
      </c>
      <c r="AA73" t="str">
        <f>""</f>
        <v/>
      </c>
      <c r="AB73">
        <v>0</v>
      </c>
      <c r="AC73" t="str">
        <f>""</f>
        <v/>
      </c>
      <c r="AD73">
        <v>0</v>
      </c>
      <c r="AE73" t="str">
        <f>""</f>
        <v/>
      </c>
      <c r="AF73">
        <v>0</v>
      </c>
      <c r="AG73" t="str">
        <f>""</f>
        <v/>
      </c>
      <c r="AH73">
        <v>0</v>
      </c>
      <c r="AI73" t="str">
        <f>""</f>
        <v/>
      </c>
      <c r="AJ73">
        <v>0</v>
      </c>
      <c r="AK73" t="str">
        <f>""</f>
        <v/>
      </c>
      <c r="AL73">
        <v>0</v>
      </c>
      <c r="AM73" t="str">
        <f>""</f>
        <v/>
      </c>
      <c r="AN73">
        <v>0</v>
      </c>
      <c r="AO73" t="str">
        <f>""</f>
        <v/>
      </c>
      <c r="AP73">
        <v>0</v>
      </c>
      <c r="AQ73" t="str">
        <f>""</f>
        <v/>
      </c>
      <c r="AR73" t="s">
        <v>632</v>
      </c>
      <c r="AS73" t="s">
        <v>633</v>
      </c>
      <c r="AT73">
        <v>0</v>
      </c>
      <c r="AU73" t="str">
        <f>""</f>
        <v/>
      </c>
      <c r="AV73">
        <v>2016</v>
      </c>
      <c r="AW73">
        <v>0</v>
      </c>
      <c r="AX73">
        <v>0</v>
      </c>
      <c r="AY73">
        <v>0</v>
      </c>
      <c r="AZ73">
        <v>0</v>
      </c>
      <c r="BA73">
        <v>0</v>
      </c>
      <c r="BB73">
        <v>0</v>
      </c>
    </row>
    <row r="74" spans="1:54">
      <c r="A74">
        <v>1317950920</v>
      </c>
      <c r="B74" t="s">
        <v>124</v>
      </c>
      <c r="C74">
        <v>0</v>
      </c>
      <c r="D74">
        <v>0</v>
      </c>
      <c r="E74" s="39">
        <v>-25301.91</v>
      </c>
      <c r="F74">
        <v>0</v>
      </c>
      <c r="G74" s="39">
        <v>-25301.91</v>
      </c>
      <c r="H74" s="39">
        <v>25301.91</v>
      </c>
      <c r="I74">
        <v>0</v>
      </c>
      <c r="J74" s="39">
        <v>-25301.91</v>
      </c>
      <c r="K74">
        <v>0</v>
      </c>
      <c r="L74" s="39">
        <v>-25301.91</v>
      </c>
      <c r="M74" s="39">
        <v>25301.91</v>
      </c>
      <c r="N74">
        <v>0</v>
      </c>
      <c r="O74">
        <v>0</v>
      </c>
      <c r="P74">
        <v>0</v>
      </c>
      <c r="Q74">
        <v>0</v>
      </c>
      <c r="R74">
        <v>0</v>
      </c>
      <c r="S74" s="39">
        <v>25301.91</v>
      </c>
      <c r="T74">
        <v>0</v>
      </c>
      <c r="U74" s="39">
        <v>25301.91</v>
      </c>
      <c r="V74">
        <v>0</v>
      </c>
      <c r="W74" t="str">
        <f>""</f>
        <v/>
      </c>
      <c r="X74">
        <v>0</v>
      </c>
      <c r="Y74" t="str">
        <f>""</f>
        <v/>
      </c>
      <c r="Z74">
        <v>0</v>
      </c>
      <c r="AA74" t="str">
        <f>""</f>
        <v/>
      </c>
      <c r="AB74">
        <v>0</v>
      </c>
      <c r="AC74" t="str">
        <f>""</f>
        <v/>
      </c>
      <c r="AD74">
        <v>0</v>
      </c>
      <c r="AE74" t="str">
        <f>""</f>
        <v/>
      </c>
      <c r="AF74">
        <v>0</v>
      </c>
      <c r="AG74" t="str">
        <f>""</f>
        <v/>
      </c>
      <c r="AH74">
        <v>0</v>
      </c>
      <c r="AI74" t="str">
        <f>""</f>
        <v/>
      </c>
      <c r="AJ74">
        <v>0</v>
      </c>
      <c r="AK74" t="str">
        <f>""</f>
        <v/>
      </c>
      <c r="AL74">
        <v>0</v>
      </c>
      <c r="AM74" t="str">
        <f>""</f>
        <v/>
      </c>
      <c r="AN74">
        <v>0</v>
      </c>
      <c r="AO74" t="str">
        <f>""</f>
        <v/>
      </c>
      <c r="AP74">
        <v>0</v>
      </c>
      <c r="AQ74" t="str">
        <f>""</f>
        <v/>
      </c>
      <c r="AR74" t="s">
        <v>632</v>
      </c>
      <c r="AS74" t="s">
        <v>633</v>
      </c>
      <c r="AT74">
        <v>0</v>
      </c>
      <c r="AU74" t="str">
        <f>""</f>
        <v/>
      </c>
      <c r="AV74">
        <v>2016</v>
      </c>
      <c r="AW74">
        <v>0</v>
      </c>
      <c r="AX74">
        <v>0</v>
      </c>
      <c r="AY74">
        <v>0</v>
      </c>
      <c r="AZ74">
        <v>0</v>
      </c>
      <c r="BA74">
        <v>0</v>
      </c>
      <c r="BB74">
        <v>0</v>
      </c>
    </row>
    <row r="75" spans="1:54">
      <c r="A75">
        <v>1318000920</v>
      </c>
      <c r="B75" t="s">
        <v>125</v>
      </c>
      <c r="C75" s="1">
        <v>-25000</v>
      </c>
      <c r="D75" s="1">
        <v>-16664</v>
      </c>
      <c r="E75" s="39">
        <v>-41438</v>
      </c>
      <c r="F75">
        <v>0</v>
      </c>
      <c r="G75" s="39">
        <v>-41438</v>
      </c>
      <c r="H75" s="39">
        <v>24774</v>
      </c>
      <c r="I75">
        <v>248.66</v>
      </c>
      <c r="J75" s="39">
        <v>-41438</v>
      </c>
      <c r="K75">
        <v>0</v>
      </c>
      <c r="L75" s="39">
        <v>-41438</v>
      </c>
      <c r="M75" s="39">
        <v>16438</v>
      </c>
      <c r="N75">
        <v>165.75</v>
      </c>
      <c r="O75">
        <v>0</v>
      </c>
      <c r="P75">
        <v>0</v>
      </c>
      <c r="Q75">
        <v>0</v>
      </c>
      <c r="R75">
        <v>0</v>
      </c>
      <c r="S75" s="39">
        <v>41438</v>
      </c>
      <c r="T75">
        <v>0</v>
      </c>
      <c r="U75" s="39">
        <v>41438</v>
      </c>
      <c r="V75">
        <v>0</v>
      </c>
      <c r="W75" t="str">
        <f>""</f>
        <v/>
      </c>
      <c r="X75">
        <v>0</v>
      </c>
      <c r="Y75" t="str">
        <f>""</f>
        <v/>
      </c>
      <c r="Z75">
        <v>0</v>
      </c>
      <c r="AA75" t="str">
        <f>""</f>
        <v/>
      </c>
      <c r="AB75">
        <v>0</v>
      </c>
      <c r="AC75" t="str">
        <f>""</f>
        <v/>
      </c>
      <c r="AD75">
        <v>0</v>
      </c>
      <c r="AE75" t="str">
        <f>""</f>
        <v/>
      </c>
      <c r="AF75">
        <v>0</v>
      </c>
      <c r="AG75" t="str">
        <f>""</f>
        <v/>
      </c>
      <c r="AH75">
        <v>0</v>
      </c>
      <c r="AI75" t="str">
        <f>""</f>
        <v/>
      </c>
      <c r="AJ75">
        <v>0</v>
      </c>
      <c r="AK75" t="str">
        <f>""</f>
        <v/>
      </c>
      <c r="AL75">
        <v>0</v>
      </c>
      <c r="AM75" t="str">
        <f>""</f>
        <v/>
      </c>
      <c r="AN75">
        <v>0</v>
      </c>
      <c r="AO75" t="str">
        <f>""</f>
        <v/>
      </c>
      <c r="AP75">
        <v>0</v>
      </c>
      <c r="AQ75" t="str">
        <f>""</f>
        <v/>
      </c>
      <c r="AR75" t="s">
        <v>632</v>
      </c>
      <c r="AS75" t="s">
        <v>633</v>
      </c>
      <c r="AT75">
        <v>0</v>
      </c>
      <c r="AU75" t="str">
        <f>""</f>
        <v/>
      </c>
      <c r="AV75">
        <v>2016</v>
      </c>
      <c r="AW75">
        <v>0</v>
      </c>
      <c r="AX75">
        <v>0</v>
      </c>
      <c r="AY75">
        <v>0</v>
      </c>
      <c r="AZ75">
        <v>0</v>
      </c>
      <c r="BA75">
        <v>0</v>
      </c>
      <c r="BB75">
        <v>0</v>
      </c>
    </row>
    <row r="76" spans="1:54">
      <c r="A76">
        <v>1319000920</v>
      </c>
      <c r="B76" t="s">
        <v>645</v>
      </c>
      <c r="C76" s="1">
        <v>-1000000</v>
      </c>
      <c r="D76" s="1">
        <v>-666400</v>
      </c>
      <c r="E76" s="39">
        <v>-320563</v>
      </c>
      <c r="F76">
        <v>0</v>
      </c>
      <c r="G76" s="39">
        <v>-320563</v>
      </c>
      <c r="H76" s="39">
        <v>-345837</v>
      </c>
      <c r="I76">
        <v>48.1</v>
      </c>
      <c r="J76" s="39">
        <v>-320563</v>
      </c>
      <c r="K76">
        <v>0</v>
      </c>
      <c r="L76" s="39">
        <v>-320563</v>
      </c>
      <c r="M76" s="39">
        <v>-679437</v>
      </c>
      <c r="N76">
        <v>32.049999999999997</v>
      </c>
      <c r="O76">
        <v>0</v>
      </c>
      <c r="P76">
        <v>0</v>
      </c>
      <c r="Q76">
        <v>0</v>
      </c>
      <c r="R76">
        <v>0</v>
      </c>
      <c r="S76" s="39">
        <v>320563</v>
      </c>
      <c r="T76">
        <v>0</v>
      </c>
      <c r="U76" s="39">
        <v>320563</v>
      </c>
      <c r="V76">
        <v>0</v>
      </c>
      <c r="W76" t="str">
        <f>""</f>
        <v/>
      </c>
      <c r="X76">
        <v>0</v>
      </c>
      <c r="Y76" t="str">
        <f>""</f>
        <v/>
      </c>
      <c r="Z76">
        <v>0</v>
      </c>
      <c r="AA76" t="str">
        <f>""</f>
        <v/>
      </c>
      <c r="AB76">
        <v>0</v>
      </c>
      <c r="AC76" t="str">
        <f>""</f>
        <v/>
      </c>
      <c r="AD76">
        <v>0</v>
      </c>
      <c r="AE76" t="str">
        <f>""</f>
        <v/>
      </c>
      <c r="AF76">
        <v>0</v>
      </c>
      <c r="AG76" t="str">
        <f>""</f>
        <v/>
      </c>
      <c r="AH76">
        <v>0</v>
      </c>
      <c r="AI76" t="str">
        <f>""</f>
        <v/>
      </c>
      <c r="AJ76">
        <v>0</v>
      </c>
      <c r="AK76" t="str">
        <f>""</f>
        <v/>
      </c>
      <c r="AL76">
        <v>0</v>
      </c>
      <c r="AM76" t="str">
        <f>""</f>
        <v/>
      </c>
      <c r="AN76">
        <v>0</v>
      </c>
      <c r="AO76" t="str">
        <f>""</f>
        <v/>
      </c>
      <c r="AP76">
        <v>0</v>
      </c>
      <c r="AQ76" t="str">
        <f>""</f>
        <v/>
      </c>
      <c r="AR76" t="s">
        <v>632</v>
      </c>
      <c r="AS76" t="s">
        <v>633</v>
      </c>
      <c r="AT76">
        <v>0</v>
      </c>
      <c r="AU76" t="str">
        <f>""</f>
        <v/>
      </c>
      <c r="AV76">
        <v>2016</v>
      </c>
      <c r="AW76">
        <v>0</v>
      </c>
      <c r="AX76">
        <v>0</v>
      </c>
      <c r="AY76">
        <v>0</v>
      </c>
      <c r="AZ76">
        <v>0</v>
      </c>
      <c r="BA76">
        <v>0</v>
      </c>
      <c r="BB76">
        <v>0</v>
      </c>
    </row>
    <row r="77" spans="1:54">
      <c r="A77">
        <v>1319100920</v>
      </c>
      <c r="B77" t="s">
        <v>126</v>
      </c>
      <c r="C77" s="1">
        <v>-390000</v>
      </c>
      <c r="D77" s="1">
        <v>-259896</v>
      </c>
      <c r="E77" s="39">
        <v>-678359</v>
      </c>
      <c r="F77">
        <v>0</v>
      </c>
      <c r="G77" s="39">
        <v>-678359</v>
      </c>
      <c r="H77" s="39">
        <v>418463</v>
      </c>
      <c r="I77">
        <v>261.01</v>
      </c>
      <c r="J77" s="39">
        <v>-684909</v>
      </c>
      <c r="K77">
        <v>0</v>
      </c>
      <c r="L77" s="39">
        <v>-684909</v>
      </c>
      <c r="M77" s="39">
        <v>294909</v>
      </c>
      <c r="N77">
        <v>175.61</v>
      </c>
      <c r="O77">
        <v>0</v>
      </c>
      <c r="P77">
        <v>0</v>
      </c>
      <c r="Q77">
        <v>0</v>
      </c>
      <c r="R77">
        <v>0</v>
      </c>
      <c r="S77" s="39">
        <v>678359</v>
      </c>
      <c r="T77">
        <v>0</v>
      </c>
      <c r="U77" s="39">
        <v>684909</v>
      </c>
      <c r="V77">
        <v>0</v>
      </c>
      <c r="W77" t="str">
        <f>""</f>
        <v/>
      </c>
      <c r="X77">
        <v>0</v>
      </c>
      <c r="Y77" t="str">
        <f>""</f>
        <v/>
      </c>
      <c r="Z77">
        <v>0</v>
      </c>
      <c r="AA77" t="str">
        <f>""</f>
        <v/>
      </c>
      <c r="AB77">
        <v>0</v>
      </c>
      <c r="AC77" t="str">
        <f>""</f>
        <v/>
      </c>
      <c r="AD77">
        <v>0</v>
      </c>
      <c r="AE77" t="str">
        <f>""</f>
        <v/>
      </c>
      <c r="AF77">
        <v>0</v>
      </c>
      <c r="AG77" t="str">
        <f>""</f>
        <v/>
      </c>
      <c r="AH77">
        <v>0</v>
      </c>
      <c r="AI77" t="str">
        <f>""</f>
        <v/>
      </c>
      <c r="AJ77">
        <v>0</v>
      </c>
      <c r="AK77" t="str">
        <f>""</f>
        <v/>
      </c>
      <c r="AL77">
        <v>0</v>
      </c>
      <c r="AM77" t="str">
        <f>""</f>
        <v/>
      </c>
      <c r="AN77">
        <v>0</v>
      </c>
      <c r="AO77" t="str">
        <f>""</f>
        <v/>
      </c>
      <c r="AP77">
        <v>0</v>
      </c>
      <c r="AQ77" t="str">
        <f>""</f>
        <v/>
      </c>
      <c r="AR77" t="s">
        <v>632</v>
      </c>
      <c r="AS77" t="s">
        <v>633</v>
      </c>
      <c r="AT77">
        <v>0</v>
      </c>
      <c r="AU77" t="str">
        <f>""</f>
        <v/>
      </c>
      <c r="AV77">
        <v>2016</v>
      </c>
      <c r="AW77">
        <v>0</v>
      </c>
      <c r="AX77">
        <v>0</v>
      </c>
      <c r="AY77">
        <v>0</v>
      </c>
      <c r="AZ77">
        <v>0</v>
      </c>
      <c r="BA77">
        <v>0</v>
      </c>
      <c r="BB77">
        <v>0</v>
      </c>
    </row>
    <row r="78" spans="1:54">
      <c r="A78">
        <v>1325000420</v>
      </c>
      <c r="B78" t="s">
        <v>646</v>
      </c>
      <c r="C78" s="1">
        <v>-300000</v>
      </c>
      <c r="D78" s="1">
        <v>-199920</v>
      </c>
      <c r="E78" s="39">
        <v>-162486</v>
      </c>
      <c r="F78">
        <v>0</v>
      </c>
      <c r="G78" s="39">
        <v>-162486</v>
      </c>
      <c r="H78" s="39">
        <v>-37434</v>
      </c>
      <c r="I78">
        <v>81.27</v>
      </c>
      <c r="J78" s="39">
        <v>-167026</v>
      </c>
      <c r="K78">
        <v>0</v>
      </c>
      <c r="L78" s="39">
        <v>-167026</v>
      </c>
      <c r="M78" s="39">
        <v>-132974</v>
      </c>
      <c r="N78">
        <v>55.67</v>
      </c>
      <c r="O78">
        <v>0</v>
      </c>
      <c r="P78">
        <v>0</v>
      </c>
      <c r="Q78">
        <v>0</v>
      </c>
      <c r="R78">
        <v>0</v>
      </c>
      <c r="S78" s="39">
        <v>162486</v>
      </c>
      <c r="T78">
        <v>0</v>
      </c>
      <c r="U78" s="39">
        <v>167026</v>
      </c>
      <c r="V78">
        <v>0</v>
      </c>
      <c r="W78" t="str">
        <f>""</f>
        <v/>
      </c>
      <c r="X78">
        <v>0</v>
      </c>
      <c r="Y78" t="str">
        <f>""</f>
        <v/>
      </c>
      <c r="Z78">
        <v>0</v>
      </c>
      <c r="AA78" t="str">
        <f>""</f>
        <v/>
      </c>
      <c r="AB78">
        <v>0</v>
      </c>
      <c r="AC78" t="str">
        <f>""</f>
        <v/>
      </c>
      <c r="AD78">
        <v>0</v>
      </c>
      <c r="AE78" t="str">
        <f>""</f>
        <v/>
      </c>
      <c r="AF78">
        <v>0</v>
      </c>
      <c r="AG78" t="str">
        <f>""</f>
        <v/>
      </c>
      <c r="AH78">
        <v>0</v>
      </c>
      <c r="AI78" t="str">
        <f>""</f>
        <v/>
      </c>
      <c r="AJ78">
        <v>0</v>
      </c>
      <c r="AK78" t="str">
        <f>""</f>
        <v/>
      </c>
      <c r="AL78">
        <v>0</v>
      </c>
      <c r="AM78" t="str">
        <f>""</f>
        <v/>
      </c>
      <c r="AN78">
        <v>0</v>
      </c>
      <c r="AO78" t="str">
        <f>""</f>
        <v/>
      </c>
      <c r="AP78">
        <v>0</v>
      </c>
      <c r="AQ78" t="str">
        <f>""</f>
        <v/>
      </c>
      <c r="AR78" t="s">
        <v>632</v>
      </c>
      <c r="AS78" t="s">
        <v>633</v>
      </c>
      <c r="AT78">
        <v>0</v>
      </c>
      <c r="AU78" t="str">
        <f>""</f>
        <v/>
      </c>
      <c r="AV78">
        <v>2016</v>
      </c>
      <c r="AW78">
        <v>0</v>
      </c>
      <c r="AX78">
        <v>0</v>
      </c>
      <c r="AY78">
        <v>0</v>
      </c>
      <c r="AZ78">
        <v>0</v>
      </c>
      <c r="BA78">
        <v>0</v>
      </c>
      <c r="BB78">
        <v>0</v>
      </c>
    </row>
    <row r="79" spans="1:54">
      <c r="A79">
        <v>1326400420</v>
      </c>
      <c r="B79" t="s">
        <v>647</v>
      </c>
      <c r="C79" s="1">
        <v>-150000</v>
      </c>
      <c r="D79" s="1">
        <v>-99960</v>
      </c>
      <c r="E79" s="39">
        <v>-271855.07</v>
      </c>
      <c r="F79">
        <v>0</v>
      </c>
      <c r="G79" s="39">
        <v>-271855.07</v>
      </c>
      <c r="H79" s="39">
        <v>171895.07</v>
      </c>
      <c r="I79">
        <v>271.95999999999998</v>
      </c>
      <c r="J79" s="39">
        <v>-349730.07</v>
      </c>
      <c r="K79">
        <v>0</v>
      </c>
      <c r="L79" s="39">
        <v>-349730.07</v>
      </c>
      <c r="M79" s="39">
        <v>199730.07</v>
      </c>
      <c r="N79">
        <v>233.15</v>
      </c>
      <c r="O79">
        <v>0</v>
      </c>
      <c r="P79">
        <v>0</v>
      </c>
      <c r="Q79">
        <v>0</v>
      </c>
      <c r="R79">
        <v>0</v>
      </c>
      <c r="S79" s="39">
        <v>271855.07</v>
      </c>
      <c r="T79">
        <v>0</v>
      </c>
      <c r="U79" s="39">
        <v>349730.07</v>
      </c>
      <c r="V79">
        <v>0</v>
      </c>
      <c r="W79" t="str">
        <f>""</f>
        <v/>
      </c>
      <c r="X79">
        <v>0</v>
      </c>
      <c r="Y79" t="str">
        <f>""</f>
        <v/>
      </c>
      <c r="Z79">
        <v>0</v>
      </c>
      <c r="AA79" t="str">
        <f>""</f>
        <v/>
      </c>
      <c r="AB79">
        <v>0</v>
      </c>
      <c r="AC79" t="str">
        <f>""</f>
        <v/>
      </c>
      <c r="AD79">
        <v>0</v>
      </c>
      <c r="AE79" t="str">
        <f>""</f>
        <v/>
      </c>
      <c r="AF79">
        <v>0</v>
      </c>
      <c r="AG79" t="str">
        <f>""</f>
        <v/>
      </c>
      <c r="AH79">
        <v>0</v>
      </c>
      <c r="AI79" t="str">
        <f>""</f>
        <v/>
      </c>
      <c r="AJ79">
        <v>0</v>
      </c>
      <c r="AK79" t="str">
        <f>""</f>
        <v/>
      </c>
      <c r="AL79">
        <v>0</v>
      </c>
      <c r="AM79" t="str">
        <f>""</f>
        <v/>
      </c>
      <c r="AN79">
        <v>0</v>
      </c>
      <c r="AO79" t="str">
        <f>""</f>
        <v/>
      </c>
      <c r="AP79">
        <v>0</v>
      </c>
      <c r="AQ79" t="str">
        <f>""</f>
        <v/>
      </c>
      <c r="AR79" t="s">
        <v>632</v>
      </c>
      <c r="AS79" t="s">
        <v>633</v>
      </c>
      <c r="AT79">
        <v>0</v>
      </c>
      <c r="AU79" t="str">
        <f>""</f>
        <v/>
      </c>
      <c r="AV79">
        <v>2016</v>
      </c>
      <c r="AW79">
        <v>0</v>
      </c>
      <c r="AX79">
        <v>0</v>
      </c>
      <c r="AY79">
        <v>0</v>
      </c>
      <c r="AZ79">
        <v>0</v>
      </c>
      <c r="BA79">
        <v>0</v>
      </c>
      <c r="BB79">
        <v>0</v>
      </c>
    </row>
    <row r="80" spans="1:54">
      <c r="A80">
        <v>1326410410</v>
      </c>
      <c r="B80" t="s">
        <v>648</v>
      </c>
      <c r="C80">
        <v>0</v>
      </c>
      <c r="D80">
        <v>0</v>
      </c>
      <c r="E80" s="39">
        <v>-7552</v>
      </c>
      <c r="F80">
        <v>0</v>
      </c>
      <c r="G80" s="39">
        <v>-7552</v>
      </c>
      <c r="H80" s="39">
        <v>7552</v>
      </c>
      <c r="I80">
        <v>0</v>
      </c>
      <c r="J80" s="39">
        <v>-7552</v>
      </c>
      <c r="K80">
        <v>0</v>
      </c>
      <c r="L80" s="39">
        <v>-7552</v>
      </c>
      <c r="M80" s="39">
        <v>7552</v>
      </c>
      <c r="N80">
        <v>0</v>
      </c>
      <c r="O80">
        <v>0</v>
      </c>
      <c r="P80">
        <v>0</v>
      </c>
      <c r="Q80">
        <v>0</v>
      </c>
      <c r="R80">
        <v>0</v>
      </c>
      <c r="S80" s="39">
        <v>7552</v>
      </c>
      <c r="T80">
        <v>0</v>
      </c>
      <c r="U80" s="39">
        <v>7552</v>
      </c>
      <c r="V80">
        <v>0</v>
      </c>
      <c r="W80" t="str">
        <f>""</f>
        <v/>
      </c>
      <c r="X80">
        <v>0</v>
      </c>
      <c r="Y80" t="str">
        <f>""</f>
        <v/>
      </c>
      <c r="Z80">
        <v>0</v>
      </c>
      <c r="AA80" t="str">
        <f>""</f>
        <v/>
      </c>
      <c r="AB80">
        <v>0</v>
      </c>
      <c r="AC80" t="str">
        <f>""</f>
        <v/>
      </c>
      <c r="AD80">
        <v>0</v>
      </c>
      <c r="AE80" t="str">
        <f>""</f>
        <v/>
      </c>
      <c r="AF80">
        <v>0</v>
      </c>
      <c r="AG80" t="str">
        <f>""</f>
        <v/>
      </c>
      <c r="AH80">
        <v>0</v>
      </c>
      <c r="AI80" t="str">
        <f>""</f>
        <v/>
      </c>
      <c r="AJ80">
        <v>0</v>
      </c>
      <c r="AK80" t="str">
        <f>""</f>
        <v/>
      </c>
      <c r="AL80">
        <v>0</v>
      </c>
      <c r="AM80" t="str">
        <f>""</f>
        <v/>
      </c>
      <c r="AN80">
        <v>0</v>
      </c>
      <c r="AO80" t="str">
        <f>""</f>
        <v/>
      </c>
      <c r="AP80">
        <v>0</v>
      </c>
      <c r="AQ80" t="str">
        <f>""</f>
        <v/>
      </c>
      <c r="AR80" t="s">
        <v>632</v>
      </c>
      <c r="AS80" t="s">
        <v>633</v>
      </c>
      <c r="AT80">
        <v>0</v>
      </c>
      <c r="AU80" t="str">
        <f>""</f>
        <v/>
      </c>
      <c r="AV80">
        <v>2016</v>
      </c>
      <c r="AW80">
        <v>0</v>
      </c>
      <c r="AX80">
        <v>0</v>
      </c>
      <c r="AY80">
        <v>0</v>
      </c>
      <c r="AZ80">
        <v>0</v>
      </c>
      <c r="BA80">
        <v>0</v>
      </c>
      <c r="BB80">
        <v>0</v>
      </c>
    </row>
    <row r="81" spans="1:54">
      <c r="A81">
        <v>1328100920</v>
      </c>
      <c r="B81" t="s">
        <v>129</v>
      </c>
      <c r="C81" s="1">
        <v>-295000</v>
      </c>
      <c r="D81" s="1">
        <v>-196592</v>
      </c>
      <c r="E81" s="39">
        <v>-92551</v>
      </c>
      <c r="F81">
        <v>0</v>
      </c>
      <c r="G81" s="39">
        <v>-92551</v>
      </c>
      <c r="H81" s="39">
        <v>-104041</v>
      </c>
      <c r="I81">
        <v>47.07</v>
      </c>
      <c r="J81" s="39">
        <v>-92551</v>
      </c>
      <c r="K81">
        <v>0</v>
      </c>
      <c r="L81" s="39">
        <v>-92551</v>
      </c>
      <c r="M81" s="39">
        <v>-202449</v>
      </c>
      <c r="N81">
        <v>31.37</v>
      </c>
      <c r="O81">
        <v>0</v>
      </c>
      <c r="P81">
        <v>0</v>
      </c>
      <c r="Q81">
        <v>0</v>
      </c>
      <c r="R81">
        <v>0</v>
      </c>
      <c r="S81" s="39">
        <v>92551</v>
      </c>
      <c r="T81">
        <v>0</v>
      </c>
      <c r="U81" s="39">
        <v>92551</v>
      </c>
      <c r="V81">
        <v>0</v>
      </c>
      <c r="W81" t="str">
        <f>""</f>
        <v/>
      </c>
      <c r="X81">
        <v>0</v>
      </c>
      <c r="Y81" t="str">
        <f>""</f>
        <v/>
      </c>
      <c r="Z81">
        <v>0</v>
      </c>
      <c r="AA81" t="str">
        <f>""</f>
        <v/>
      </c>
      <c r="AB81">
        <v>0</v>
      </c>
      <c r="AC81" t="str">
        <f>""</f>
        <v/>
      </c>
      <c r="AD81">
        <v>0</v>
      </c>
      <c r="AE81" t="str">
        <f>""</f>
        <v/>
      </c>
      <c r="AF81">
        <v>0</v>
      </c>
      <c r="AG81" t="str">
        <f>""</f>
        <v/>
      </c>
      <c r="AH81">
        <v>0</v>
      </c>
      <c r="AI81" t="str">
        <f>""</f>
        <v/>
      </c>
      <c r="AJ81">
        <v>0</v>
      </c>
      <c r="AK81" t="str">
        <f>""</f>
        <v/>
      </c>
      <c r="AL81">
        <v>0</v>
      </c>
      <c r="AM81" t="str">
        <f>""</f>
        <v/>
      </c>
      <c r="AN81">
        <v>0</v>
      </c>
      <c r="AO81" t="str">
        <f>""</f>
        <v/>
      </c>
      <c r="AP81">
        <v>0</v>
      </c>
      <c r="AQ81" t="str">
        <f>""</f>
        <v/>
      </c>
      <c r="AR81" t="s">
        <v>632</v>
      </c>
      <c r="AS81" t="s">
        <v>633</v>
      </c>
      <c r="AT81">
        <v>0</v>
      </c>
      <c r="AU81" t="str">
        <f>""</f>
        <v/>
      </c>
      <c r="AV81">
        <v>2016</v>
      </c>
      <c r="AW81">
        <v>0</v>
      </c>
      <c r="AX81">
        <v>0</v>
      </c>
      <c r="AY81">
        <v>0</v>
      </c>
      <c r="AZ81">
        <v>0</v>
      </c>
      <c r="BA81">
        <v>0</v>
      </c>
      <c r="BB81">
        <v>0</v>
      </c>
    </row>
    <row r="82" spans="1:54">
      <c r="A82">
        <v>1328100970</v>
      </c>
      <c r="B82" t="s">
        <v>649</v>
      </c>
      <c r="C82">
        <v>0</v>
      </c>
      <c r="D82">
        <v>0</v>
      </c>
      <c r="E82">
        <v>0</v>
      </c>
      <c r="F82">
        <v>0</v>
      </c>
      <c r="G82">
        <v>0</v>
      </c>
      <c r="H82">
        <v>0</v>
      </c>
      <c r="I82">
        <v>0</v>
      </c>
      <c r="J82" s="39">
        <v>-7600</v>
      </c>
      <c r="K82">
        <v>0</v>
      </c>
      <c r="L82" s="39">
        <v>-7600</v>
      </c>
      <c r="M82" s="39">
        <v>7600</v>
      </c>
      <c r="N82">
        <v>0</v>
      </c>
      <c r="O82">
        <v>0</v>
      </c>
      <c r="P82">
        <v>0</v>
      </c>
      <c r="Q82">
        <v>0</v>
      </c>
      <c r="R82">
        <v>0</v>
      </c>
      <c r="S82">
        <v>0</v>
      </c>
      <c r="T82">
        <v>0</v>
      </c>
      <c r="U82" s="39">
        <v>7600</v>
      </c>
      <c r="V82">
        <v>0</v>
      </c>
      <c r="W82" t="str">
        <f>""</f>
        <v/>
      </c>
      <c r="X82">
        <v>0</v>
      </c>
      <c r="Y82" t="str">
        <f>""</f>
        <v/>
      </c>
      <c r="Z82">
        <v>0</v>
      </c>
      <c r="AA82" t="str">
        <f>""</f>
        <v/>
      </c>
      <c r="AB82">
        <v>0</v>
      </c>
      <c r="AC82" t="str">
        <f>""</f>
        <v/>
      </c>
      <c r="AD82">
        <v>0</v>
      </c>
      <c r="AE82" t="str">
        <f>""</f>
        <v/>
      </c>
      <c r="AF82">
        <v>0</v>
      </c>
      <c r="AG82" t="str">
        <f>""</f>
        <v/>
      </c>
      <c r="AH82">
        <v>0</v>
      </c>
      <c r="AI82" t="str">
        <f>""</f>
        <v/>
      </c>
      <c r="AJ82">
        <v>0</v>
      </c>
      <c r="AK82" t="str">
        <f>""</f>
        <v/>
      </c>
      <c r="AL82">
        <v>0</v>
      </c>
      <c r="AM82" t="str">
        <f>""</f>
        <v/>
      </c>
      <c r="AN82">
        <v>0</v>
      </c>
      <c r="AO82" t="str">
        <f>""</f>
        <v/>
      </c>
      <c r="AP82">
        <v>0</v>
      </c>
      <c r="AQ82" t="str">
        <f>""</f>
        <v/>
      </c>
      <c r="AR82" t="s">
        <v>632</v>
      </c>
      <c r="AS82" t="s">
        <v>633</v>
      </c>
      <c r="AT82">
        <v>0</v>
      </c>
      <c r="AU82" t="str">
        <f>""</f>
        <v/>
      </c>
      <c r="AV82">
        <v>2016</v>
      </c>
      <c r="AW82">
        <v>0</v>
      </c>
      <c r="AX82">
        <v>0</v>
      </c>
      <c r="AY82">
        <v>0</v>
      </c>
      <c r="AZ82">
        <v>0</v>
      </c>
      <c r="BA82">
        <v>0</v>
      </c>
      <c r="BB82">
        <v>0</v>
      </c>
    </row>
    <row r="83" spans="1:54">
      <c r="A83">
        <v>1328101970</v>
      </c>
      <c r="B83" t="s">
        <v>650</v>
      </c>
      <c r="C83">
        <v>0</v>
      </c>
      <c r="D83">
        <v>0</v>
      </c>
      <c r="E83" s="39">
        <v>-129115.4</v>
      </c>
      <c r="F83">
        <v>0</v>
      </c>
      <c r="G83" s="39">
        <v>-129115.4</v>
      </c>
      <c r="H83" s="39">
        <v>129115.4</v>
      </c>
      <c r="I83">
        <v>0</v>
      </c>
      <c r="J83" s="39">
        <v>-129115.4</v>
      </c>
      <c r="K83">
        <v>0</v>
      </c>
      <c r="L83" s="39">
        <v>-129115.4</v>
      </c>
      <c r="M83" s="39">
        <v>129115.4</v>
      </c>
      <c r="N83">
        <v>0</v>
      </c>
      <c r="O83">
        <v>0</v>
      </c>
      <c r="P83">
        <v>0</v>
      </c>
      <c r="Q83">
        <v>0</v>
      </c>
      <c r="R83">
        <v>0</v>
      </c>
      <c r="S83" s="39">
        <v>129115.4</v>
      </c>
      <c r="T83">
        <v>0</v>
      </c>
      <c r="U83" s="39">
        <v>129115.4</v>
      </c>
      <c r="V83">
        <v>0</v>
      </c>
      <c r="W83" t="str">
        <f>""</f>
        <v/>
      </c>
      <c r="X83">
        <v>0</v>
      </c>
      <c r="Y83" t="str">
        <f>""</f>
        <v/>
      </c>
      <c r="Z83">
        <v>0</v>
      </c>
      <c r="AA83" t="str">
        <f>""</f>
        <v/>
      </c>
      <c r="AB83">
        <v>0</v>
      </c>
      <c r="AC83" t="str">
        <f>""</f>
        <v/>
      </c>
      <c r="AD83">
        <v>0</v>
      </c>
      <c r="AE83" t="str">
        <f>""</f>
        <v/>
      </c>
      <c r="AF83">
        <v>0</v>
      </c>
      <c r="AG83" t="str">
        <f>""</f>
        <v/>
      </c>
      <c r="AH83">
        <v>0</v>
      </c>
      <c r="AI83" t="str">
        <f>""</f>
        <v/>
      </c>
      <c r="AJ83">
        <v>0</v>
      </c>
      <c r="AK83" t="str">
        <f>""</f>
        <v/>
      </c>
      <c r="AL83">
        <v>0</v>
      </c>
      <c r="AM83" t="str">
        <f>""</f>
        <v/>
      </c>
      <c r="AN83">
        <v>0</v>
      </c>
      <c r="AO83" t="str">
        <f>""</f>
        <v/>
      </c>
      <c r="AP83">
        <v>0</v>
      </c>
      <c r="AQ83" t="str">
        <f>""</f>
        <v/>
      </c>
      <c r="AR83" t="s">
        <v>632</v>
      </c>
      <c r="AS83" t="s">
        <v>633</v>
      </c>
      <c r="AT83">
        <v>0</v>
      </c>
      <c r="AU83" t="str">
        <f>""</f>
        <v/>
      </c>
      <c r="AV83">
        <v>2016</v>
      </c>
      <c r="AW83">
        <v>0</v>
      </c>
      <c r="AX83">
        <v>0</v>
      </c>
      <c r="AY83">
        <v>0</v>
      </c>
      <c r="AZ83">
        <v>0</v>
      </c>
      <c r="BA83">
        <v>0</v>
      </c>
      <c r="BB83">
        <v>0</v>
      </c>
    </row>
    <row r="84" spans="1:54">
      <c r="A84">
        <v>1328210920</v>
      </c>
      <c r="B84" t="s">
        <v>651</v>
      </c>
      <c r="C84" s="1">
        <v>-40000</v>
      </c>
      <c r="D84" s="1">
        <v>-26656</v>
      </c>
      <c r="E84">
        <v>0</v>
      </c>
      <c r="F84">
        <v>0</v>
      </c>
      <c r="G84">
        <v>0</v>
      </c>
      <c r="H84" s="39">
        <v>-26656</v>
      </c>
      <c r="I84">
        <v>0</v>
      </c>
      <c r="J84">
        <v>0</v>
      </c>
      <c r="K84">
        <v>0</v>
      </c>
      <c r="L84">
        <v>0</v>
      </c>
      <c r="M84" s="39">
        <v>-40000</v>
      </c>
      <c r="N84">
        <v>0</v>
      </c>
      <c r="O84">
        <v>0</v>
      </c>
      <c r="P84">
        <v>0</v>
      </c>
      <c r="Q84">
        <v>0</v>
      </c>
      <c r="R84">
        <v>0</v>
      </c>
      <c r="S84">
        <v>0</v>
      </c>
      <c r="T84">
        <v>0</v>
      </c>
      <c r="U84">
        <v>0</v>
      </c>
      <c r="V84">
        <v>0</v>
      </c>
      <c r="W84" t="str">
        <f>""</f>
        <v/>
      </c>
      <c r="X84">
        <v>0</v>
      </c>
      <c r="Y84" t="str">
        <f>""</f>
        <v/>
      </c>
      <c r="Z84">
        <v>0</v>
      </c>
      <c r="AA84" t="str">
        <f>""</f>
        <v/>
      </c>
      <c r="AB84">
        <v>0</v>
      </c>
      <c r="AC84" t="str">
        <f>""</f>
        <v/>
      </c>
      <c r="AD84">
        <v>0</v>
      </c>
      <c r="AE84" t="str">
        <f>""</f>
        <v/>
      </c>
      <c r="AF84">
        <v>0</v>
      </c>
      <c r="AG84" t="str">
        <f>""</f>
        <v/>
      </c>
      <c r="AH84">
        <v>0</v>
      </c>
      <c r="AI84" t="str">
        <f>""</f>
        <v/>
      </c>
      <c r="AJ84">
        <v>0</v>
      </c>
      <c r="AK84" t="str">
        <f>""</f>
        <v/>
      </c>
      <c r="AL84">
        <v>0</v>
      </c>
      <c r="AM84" t="str">
        <f>""</f>
        <v/>
      </c>
      <c r="AN84">
        <v>0</v>
      </c>
      <c r="AO84" t="str">
        <f>""</f>
        <v/>
      </c>
      <c r="AP84">
        <v>0</v>
      </c>
      <c r="AQ84" t="str">
        <f>""</f>
        <v/>
      </c>
      <c r="AR84" t="s">
        <v>632</v>
      </c>
      <c r="AS84" t="s">
        <v>633</v>
      </c>
      <c r="AT84">
        <v>0</v>
      </c>
      <c r="AU84" t="str">
        <f>""</f>
        <v/>
      </c>
      <c r="AV84">
        <v>2016</v>
      </c>
      <c r="AW84">
        <v>0</v>
      </c>
      <c r="AX84">
        <v>0</v>
      </c>
      <c r="AY84">
        <v>0</v>
      </c>
      <c r="AZ84">
        <v>0</v>
      </c>
      <c r="BA84">
        <v>0</v>
      </c>
      <c r="BB84">
        <v>0</v>
      </c>
    </row>
    <row r="85" spans="1:54">
      <c r="A85">
        <v>1328504990</v>
      </c>
      <c r="B85" t="s">
        <v>132</v>
      </c>
      <c r="C85" s="1">
        <v>-315288</v>
      </c>
      <c r="D85" s="1">
        <v>-210104</v>
      </c>
      <c r="E85">
        <v>0</v>
      </c>
      <c r="F85">
        <v>0</v>
      </c>
      <c r="G85">
        <v>0</v>
      </c>
      <c r="H85" s="39">
        <v>-210104</v>
      </c>
      <c r="I85">
        <v>0</v>
      </c>
      <c r="J85">
        <v>0</v>
      </c>
      <c r="K85">
        <v>0</v>
      </c>
      <c r="L85">
        <v>0</v>
      </c>
      <c r="M85" s="39">
        <v>-315288</v>
      </c>
      <c r="N85">
        <v>0</v>
      </c>
      <c r="O85">
        <v>0</v>
      </c>
      <c r="P85">
        <v>0</v>
      </c>
      <c r="Q85">
        <v>0</v>
      </c>
      <c r="R85">
        <v>0</v>
      </c>
      <c r="S85">
        <v>0</v>
      </c>
      <c r="T85">
        <v>0</v>
      </c>
      <c r="U85">
        <v>0</v>
      </c>
      <c r="V85">
        <v>0</v>
      </c>
      <c r="W85" t="str">
        <f>""</f>
        <v/>
      </c>
      <c r="X85">
        <v>0</v>
      </c>
      <c r="Y85" t="str">
        <f>""</f>
        <v/>
      </c>
      <c r="Z85">
        <v>0</v>
      </c>
      <c r="AA85" t="str">
        <f>""</f>
        <v/>
      </c>
      <c r="AB85">
        <v>0</v>
      </c>
      <c r="AC85" t="str">
        <f>""</f>
        <v/>
      </c>
      <c r="AD85">
        <v>0</v>
      </c>
      <c r="AE85" t="str">
        <f>""</f>
        <v/>
      </c>
      <c r="AF85">
        <v>0</v>
      </c>
      <c r="AG85" t="str">
        <f>""</f>
        <v/>
      </c>
      <c r="AH85">
        <v>0</v>
      </c>
      <c r="AI85" t="str">
        <f>""</f>
        <v/>
      </c>
      <c r="AJ85">
        <v>0</v>
      </c>
      <c r="AK85" t="str">
        <f>""</f>
        <v/>
      </c>
      <c r="AL85">
        <v>0</v>
      </c>
      <c r="AM85" t="str">
        <f>""</f>
        <v/>
      </c>
      <c r="AN85">
        <v>0</v>
      </c>
      <c r="AO85" t="str">
        <f>""</f>
        <v/>
      </c>
      <c r="AP85">
        <v>0</v>
      </c>
      <c r="AQ85" t="str">
        <f>""</f>
        <v/>
      </c>
      <c r="AR85" t="s">
        <v>632</v>
      </c>
      <c r="AS85" t="s">
        <v>633</v>
      </c>
      <c r="AT85">
        <v>0</v>
      </c>
      <c r="AU85" t="str">
        <f>""</f>
        <v/>
      </c>
      <c r="AV85">
        <v>2016</v>
      </c>
      <c r="AW85">
        <v>0</v>
      </c>
      <c r="AX85">
        <v>0</v>
      </c>
      <c r="AY85">
        <v>0</v>
      </c>
      <c r="AZ85">
        <v>0</v>
      </c>
      <c r="BA85">
        <v>0</v>
      </c>
      <c r="BB85">
        <v>0</v>
      </c>
    </row>
    <row r="86" spans="1:54">
      <c r="A86">
        <v>1329000920</v>
      </c>
      <c r="B86" t="s">
        <v>652</v>
      </c>
      <c r="C86">
        <v>0</v>
      </c>
      <c r="D86">
        <v>0</v>
      </c>
      <c r="E86" s="39">
        <v>-236040</v>
      </c>
      <c r="F86">
        <v>0</v>
      </c>
      <c r="G86" s="39">
        <v>-236040</v>
      </c>
      <c r="H86" s="39">
        <v>236040</v>
      </c>
      <c r="I86">
        <v>0</v>
      </c>
      <c r="J86" s="39">
        <v>-236040</v>
      </c>
      <c r="K86">
        <v>0</v>
      </c>
      <c r="L86" s="39">
        <v>-236040</v>
      </c>
      <c r="M86" s="39">
        <v>236040</v>
      </c>
      <c r="N86">
        <v>0</v>
      </c>
      <c r="O86">
        <v>0</v>
      </c>
      <c r="P86">
        <v>0</v>
      </c>
      <c r="Q86">
        <v>0</v>
      </c>
      <c r="R86">
        <v>0</v>
      </c>
      <c r="S86" s="39">
        <v>236040</v>
      </c>
      <c r="T86">
        <v>0</v>
      </c>
      <c r="U86" s="39">
        <v>236040</v>
      </c>
      <c r="V86">
        <v>0</v>
      </c>
      <c r="W86" t="str">
        <f>""</f>
        <v/>
      </c>
      <c r="X86">
        <v>0</v>
      </c>
      <c r="Y86" t="str">
        <f>""</f>
        <v/>
      </c>
      <c r="Z86">
        <v>0</v>
      </c>
      <c r="AA86" t="str">
        <f>""</f>
        <v/>
      </c>
      <c r="AB86">
        <v>0</v>
      </c>
      <c r="AC86" t="str">
        <f>""</f>
        <v/>
      </c>
      <c r="AD86">
        <v>0</v>
      </c>
      <c r="AE86" t="str">
        <f>""</f>
        <v/>
      </c>
      <c r="AF86">
        <v>0</v>
      </c>
      <c r="AG86" t="str">
        <f>""</f>
        <v/>
      </c>
      <c r="AH86">
        <v>0</v>
      </c>
      <c r="AI86" t="str">
        <f>""</f>
        <v/>
      </c>
      <c r="AJ86">
        <v>0</v>
      </c>
      <c r="AK86" t="str">
        <f>""</f>
        <v/>
      </c>
      <c r="AL86">
        <v>0</v>
      </c>
      <c r="AM86" t="str">
        <f>""</f>
        <v/>
      </c>
      <c r="AN86">
        <v>0</v>
      </c>
      <c r="AO86" t="str">
        <f>""</f>
        <v/>
      </c>
      <c r="AP86">
        <v>0</v>
      </c>
      <c r="AQ86" t="str">
        <f>""</f>
        <v/>
      </c>
      <c r="AR86" t="s">
        <v>632</v>
      </c>
      <c r="AS86" t="s">
        <v>633</v>
      </c>
      <c r="AT86">
        <v>0</v>
      </c>
      <c r="AU86" t="str">
        <f>""</f>
        <v/>
      </c>
      <c r="AV86">
        <v>2016</v>
      </c>
      <c r="AW86">
        <v>0</v>
      </c>
      <c r="AX86">
        <v>0</v>
      </c>
      <c r="AY86">
        <v>0</v>
      </c>
      <c r="AZ86">
        <v>0</v>
      </c>
      <c r="BA86">
        <v>0</v>
      </c>
      <c r="BB86">
        <v>0</v>
      </c>
    </row>
    <row r="87" spans="1:54">
      <c r="A87">
        <v>1331000940</v>
      </c>
      <c r="B87" t="s">
        <v>133</v>
      </c>
      <c r="C87" s="1">
        <v>-36000</v>
      </c>
      <c r="D87" s="1">
        <v>-23992</v>
      </c>
      <c r="E87">
        <v>0</v>
      </c>
      <c r="F87">
        <v>0</v>
      </c>
      <c r="G87">
        <v>0</v>
      </c>
      <c r="H87" s="39">
        <v>-23992</v>
      </c>
      <c r="I87">
        <v>0</v>
      </c>
      <c r="J87">
        <v>0</v>
      </c>
      <c r="K87">
        <v>0</v>
      </c>
      <c r="L87">
        <v>0</v>
      </c>
      <c r="M87" s="39">
        <v>-36000</v>
      </c>
      <c r="N87">
        <v>0</v>
      </c>
      <c r="O87">
        <v>0</v>
      </c>
      <c r="P87">
        <v>0</v>
      </c>
      <c r="Q87">
        <v>0</v>
      </c>
      <c r="R87">
        <v>0</v>
      </c>
      <c r="S87">
        <v>0</v>
      </c>
      <c r="T87">
        <v>0</v>
      </c>
      <c r="U87">
        <v>0</v>
      </c>
      <c r="V87">
        <v>0</v>
      </c>
      <c r="W87" t="str">
        <f>""</f>
        <v/>
      </c>
      <c r="X87">
        <v>0</v>
      </c>
      <c r="Y87" t="str">
        <f>""</f>
        <v/>
      </c>
      <c r="Z87">
        <v>0</v>
      </c>
      <c r="AA87" t="str">
        <f>""</f>
        <v/>
      </c>
      <c r="AB87">
        <v>0</v>
      </c>
      <c r="AC87" t="str">
        <f>""</f>
        <v/>
      </c>
      <c r="AD87">
        <v>0</v>
      </c>
      <c r="AE87" t="str">
        <f>""</f>
        <v/>
      </c>
      <c r="AF87">
        <v>0</v>
      </c>
      <c r="AG87" t="str">
        <f>""</f>
        <v/>
      </c>
      <c r="AH87">
        <v>0</v>
      </c>
      <c r="AI87" t="str">
        <f>""</f>
        <v/>
      </c>
      <c r="AJ87">
        <v>0</v>
      </c>
      <c r="AK87" t="str">
        <f>""</f>
        <v/>
      </c>
      <c r="AL87">
        <v>0</v>
      </c>
      <c r="AM87" t="str">
        <f>""</f>
        <v/>
      </c>
      <c r="AN87">
        <v>0</v>
      </c>
      <c r="AO87" t="str">
        <f>""</f>
        <v/>
      </c>
      <c r="AP87">
        <v>0</v>
      </c>
      <c r="AQ87" t="str">
        <f>""</f>
        <v/>
      </c>
      <c r="AR87" t="s">
        <v>632</v>
      </c>
      <c r="AS87" t="s">
        <v>633</v>
      </c>
      <c r="AT87">
        <v>0</v>
      </c>
      <c r="AU87" t="str">
        <f>""</f>
        <v/>
      </c>
      <c r="AV87">
        <v>2016</v>
      </c>
      <c r="AW87">
        <v>0</v>
      </c>
      <c r="AX87">
        <v>0</v>
      </c>
      <c r="AY87">
        <v>0</v>
      </c>
      <c r="AZ87">
        <v>0</v>
      </c>
      <c r="BA87">
        <v>0</v>
      </c>
      <c r="BB87">
        <v>0</v>
      </c>
    </row>
    <row r="88" spans="1:54">
      <c r="A88">
        <v>1341000930</v>
      </c>
      <c r="B88" t="s">
        <v>653</v>
      </c>
      <c r="C88" s="1">
        <v>-1324290</v>
      </c>
      <c r="D88" s="1">
        <v>-882504</v>
      </c>
      <c r="E88" s="39">
        <v>-634512</v>
      </c>
      <c r="F88">
        <v>0</v>
      </c>
      <c r="G88" s="39">
        <v>-634512</v>
      </c>
      <c r="H88" s="39">
        <v>-247992</v>
      </c>
      <c r="I88">
        <v>71.89</v>
      </c>
      <c r="J88" s="39">
        <v>-634512</v>
      </c>
      <c r="K88">
        <v>0</v>
      </c>
      <c r="L88" s="39">
        <v>-634512</v>
      </c>
      <c r="M88" s="39">
        <v>-689778</v>
      </c>
      <c r="N88">
        <v>47.91</v>
      </c>
      <c r="O88">
        <v>0</v>
      </c>
      <c r="P88">
        <v>0</v>
      </c>
      <c r="Q88">
        <v>0</v>
      </c>
      <c r="R88">
        <v>0</v>
      </c>
      <c r="S88" s="39">
        <v>634512</v>
      </c>
      <c r="T88">
        <v>0</v>
      </c>
      <c r="U88" s="39">
        <v>634512</v>
      </c>
      <c r="V88">
        <v>0</v>
      </c>
      <c r="W88" t="str">
        <f>""</f>
        <v/>
      </c>
      <c r="X88">
        <v>0</v>
      </c>
      <c r="Y88" t="str">
        <f>""</f>
        <v/>
      </c>
      <c r="Z88">
        <v>0</v>
      </c>
      <c r="AA88" t="str">
        <f>""</f>
        <v/>
      </c>
      <c r="AB88">
        <v>0</v>
      </c>
      <c r="AC88" t="str">
        <f>""</f>
        <v/>
      </c>
      <c r="AD88">
        <v>0</v>
      </c>
      <c r="AE88" t="str">
        <f>""</f>
        <v/>
      </c>
      <c r="AF88">
        <v>0</v>
      </c>
      <c r="AG88" t="str">
        <f>""</f>
        <v/>
      </c>
      <c r="AH88">
        <v>0</v>
      </c>
      <c r="AI88" t="str">
        <f>""</f>
        <v/>
      </c>
      <c r="AJ88">
        <v>0</v>
      </c>
      <c r="AK88" t="str">
        <f>""</f>
        <v/>
      </c>
      <c r="AL88">
        <v>0</v>
      </c>
      <c r="AM88" t="str">
        <f>""</f>
        <v/>
      </c>
      <c r="AN88">
        <v>0</v>
      </c>
      <c r="AO88" t="str">
        <f>""</f>
        <v/>
      </c>
      <c r="AP88">
        <v>0</v>
      </c>
      <c r="AQ88" t="str">
        <f>""</f>
        <v/>
      </c>
      <c r="AR88" t="s">
        <v>632</v>
      </c>
      <c r="AS88" t="s">
        <v>633</v>
      </c>
      <c r="AT88">
        <v>0</v>
      </c>
      <c r="AU88" t="str">
        <f>""</f>
        <v/>
      </c>
      <c r="AV88">
        <v>2016</v>
      </c>
      <c r="AW88">
        <v>0</v>
      </c>
      <c r="AX88">
        <v>0</v>
      </c>
      <c r="AY88">
        <v>0</v>
      </c>
      <c r="AZ88">
        <v>0</v>
      </c>
      <c r="BA88">
        <v>0</v>
      </c>
      <c r="BB88">
        <v>0</v>
      </c>
    </row>
    <row r="89" spans="1:54">
      <c r="A89">
        <v>1341002930</v>
      </c>
      <c r="B89" t="s">
        <v>136</v>
      </c>
      <c r="C89" s="1">
        <v>-14785</v>
      </c>
      <c r="D89" s="1">
        <v>-9856</v>
      </c>
      <c r="E89">
        <v>0</v>
      </c>
      <c r="F89">
        <v>0</v>
      </c>
      <c r="G89">
        <v>0</v>
      </c>
      <c r="H89" s="39">
        <v>-9856</v>
      </c>
      <c r="I89">
        <v>0</v>
      </c>
      <c r="J89">
        <v>0</v>
      </c>
      <c r="K89">
        <v>0</v>
      </c>
      <c r="L89">
        <v>0</v>
      </c>
      <c r="M89" s="39">
        <v>-14785</v>
      </c>
      <c r="N89">
        <v>0</v>
      </c>
      <c r="O89">
        <v>0</v>
      </c>
      <c r="P89">
        <v>0</v>
      </c>
      <c r="Q89">
        <v>0</v>
      </c>
      <c r="R89">
        <v>0</v>
      </c>
      <c r="S89">
        <v>0</v>
      </c>
      <c r="T89">
        <v>0</v>
      </c>
      <c r="U89">
        <v>0</v>
      </c>
      <c r="V89">
        <v>0</v>
      </c>
      <c r="W89" t="str">
        <f>""</f>
        <v/>
      </c>
      <c r="X89">
        <v>0</v>
      </c>
      <c r="Y89" t="str">
        <f>""</f>
        <v/>
      </c>
      <c r="Z89">
        <v>0</v>
      </c>
      <c r="AA89" t="str">
        <f>""</f>
        <v/>
      </c>
      <c r="AB89">
        <v>0</v>
      </c>
      <c r="AC89" t="str">
        <f>""</f>
        <v/>
      </c>
      <c r="AD89">
        <v>0</v>
      </c>
      <c r="AE89" t="str">
        <f>""</f>
        <v/>
      </c>
      <c r="AF89">
        <v>0</v>
      </c>
      <c r="AG89" t="str">
        <f>""</f>
        <v/>
      </c>
      <c r="AH89">
        <v>0</v>
      </c>
      <c r="AI89" t="str">
        <f>""</f>
        <v/>
      </c>
      <c r="AJ89">
        <v>0</v>
      </c>
      <c r="AK89" t="str">
        <f>""</f>
        <v/>
      </c>
      <c r="AL89">
        <v>0</v>
      </c>
      <c r="AM89" t="str">
        <f>""</f>
        <v/>
      </c>
      <c r="AN89">
        <v>0</v>
      </c>
      <c r="AO89" t="str">
        <f>""</f>
        <v/>
      </c>
      <c r="AP89">
        <v>0</v>
      </c>
      <c r="AQ89" t="str">
        <f>""</f>
        <v/>
      </c>
      <c r="AR89" t="s">
        <v>632</v>
      </c>
      <c r="AS89" t="s">
        <v>633</v>
      </c>
      <c r="AT89">
        <v>0</v>
      </c>
      <c r="AU89" t="str">
        <f>""</f>
        <v/>
      </c>
      <c r="AV89">
        <v>2016</v>
      </c>
      <c r="AW89">
        <v>0</v>
      </c>
      <c r="AX89">
        <v>0</v>
      </c>
      <c r="AY89">
        <v>0</v>
      </c>
      <c r="AZ89">
        <v>0</v>
      </c>
      <c r="BA89">
        <v>0</v>
      </c>
      <c r="BB89">
        <v>0</v>
      </c>
    </row>
    <row r="90" spans="1:54">
      <c r="A90">
        <v>1341004930</v>
      </c>
      <c r="B90" t="s">
        <v>654</v>
      </c>
      <c r="C90" s="1">
        <v>-15000</v>
      </c>
      <c r="D90" s="1">
        <v>-10000</v>
      </c>
      <c r="E90">
        <v>0</v>
      </c>
      <c r="F90">
        <v>0</v>
      </c>
      <c r="G90">
        <v>0</v>
      </c>
      <c r="H90" s="39">
        <v>-10000</v>
      </c>
      <c r="I90">
        <v>0</v>
      </c>
      <c r="J90">
        <v>0</v>
      </c>
      <c r="K90">
        <v>0</v>
      </c>
      <c r="L90">
        <v>0</v>
      </c>
      <c r="M90" s="39">
        <v>-15000</v>
      </c>
      <c r="N90">
        <v>0</v>
      </c>
      <c r="O90">
        <v>0</v>
      </c>
      <c r="P90">
        <v>0</v>
      </c>
      <c r="Q90">
        <v>0</v>
      </c>
      <c r="R90">
        <v>0</v>
      </c>
      <c r="S90">
        <v>0</v>
      </c>
      <c r="T90">
        <v>0</v>
      </c>
      <c r="U90">
        <v>0</v>
      </c>
      <c r="V90">
        <v>0</v>
      </c>
      <c r="W90" t="str">
        <f>""</f>
        <v/>
      </c>
      <c r="X90">
        <v>0</v>
      </c>
      <c r="Y90" t="str">
        <f>""</f>
        <v/>
      </c>
      <c r="Z90">
        <v>0</v>
      </c>
      <c r="AA90" t="str">
        <f>""</f>
        <v/>
      </c>
      <c r="AB90">
        <v>0</v>
      </c>
      <c r="AC90" t="str">
        <f>""</f>
        <v/>
      </c>
      <c r="AD90">
        <v>0</v>
      </c>
      <c r="AE90" t="str">
        <f>""</f>
        <v/>
      </c>
      <c r="AF90">
        <v>0</v>
      </c>
      <c r="AG90" t="str">
        <f>""</f>
        <v/>
      </c>
      <c r="AH90">
        <v>0</v>
      </c>
      <c r="AI90" t="str">
        <f>""</f>
        <v/>
      </c>
      <c r="AJ90">
        <v>0</v>
      </c>
      <c r="AK90" t="str">
        <f>""</f>
        <v/>
      </c>
      <c r="AL90">
        <v>0</v>
      </c>
      <c r="AM90" t="str">
        <f>""</f>
        <v/>
      </c>
      <c r="AN90">
        <v>0</v>
      </c>
      <c r="AO90" t="str">
        <f>""</f>
        <v/>
      </c>
      <c r="AP90">
        <v>0</v>
      </c>
      <c r="AQ90" t="str">
        <f>""</f>
        <v/>
      </c>
      <c r="AR90" t="s">
        <v>632</v>
      </c>
      <c r="AS90" t="s">
        <v>633</v>
      </c>
      <c r="AT90">
        <v>0</v>
      </c>
      <c r="AU90" t="str">
        <f>""</f>
        <v/>
      </c>
      <c r="AV90">
        <v>2016</v>
      </c>
      <c r="AW90">
        <v>0</v>
      </c>
      <c r="AX90">
        <v>0</v>
      </c>
      <c r="AY90">
        <v>0</v>
      </c>
      <c r="AZ90">
        <v>0</v>
      </c>
      <c r="BA90">
        <v>0</v>
      </c>
      <c r="BB90">
        <v>0</v>
      </c>
    </row>
    <row r="91" spans="1:54">
      <c r="A91">
        <v>1341200930</v>
      </c>
      <c r="B91" t="s">
        <v>138</v>
      </c>
      <c r="C91" s="1">
        <v>-20982</v>
      </c>
      <c r="D91" s="1">
        <v>-13984</v>
      </c>
      <c r="E91">
        <v>0</v>
      </c>
      <c r="F91">
        <v>0</v>
      </c>
      <c r="G91">
        <v>0</v>
      </c>
      <c r="H91" s="39">
        <v>-13984</v>
      </c>
      <c r="I91">
        <v>0</v>
      </c>
      <c r="J91">
        <v>0</v>
      </c>
      <c r="K91">
        <v>0</v>
      </c>
      <c r="L91">
        <v>0</v>
      </c>
      <c r="M91" s="39">
        <v>-20982</v>
      </c>
      <c r="N91">
        <v>0</v>
      </c>
      <c r="O91">
        <v>0</v>
      </c>
      <c r="P91">
        <v>0</v>
      </c>
      <c r="Q91">
        <v>0</v>
      </c>
      <c r="R91">
        <v>0</v>
      </c>
      <c r="S91">
        <v>0</v>
      </c>
      <c r="T91">
        <v>0</v>
      </c>
      <c r="U91">
        <v>0</v>
      </c>
      <c r="V91">
        <v>0</v>
      </c>
      <c r="W91" t="str">
        <f>""</f>
        <v/>
      </c>
      <c r="X91">
        <v>0</v>
      </c>
      <c r="Y91" t="str">
        <f>""</f>
        <v/>
      </c>
      <c r="Z91">
        <v>0</v>
      </c>
      <c r="AA91" t="str">
        <f>""</f>
        <v/>
      </c>
      <c r="AB91">
        <v>0</v>
      </c>
      <c r="AC91" t="str">
        <f>""</f>
        <v/>
      </c>
      <c r="AD91">
        <v>0</v>
      </c>
      <c r="AE91" t="str">
        <f>""</f>
        <v/>
      </c>
      <c r="AF91">
        <v>0</v>
      </c>
      <c r="AG91" t="str">
        <f>""</f>
        <v/>
      </c>
      <c r="AH91">
        <v>0</v>
      </c>
      <c r="AI91" t="str">
        <f>""</f>
        <v/>
      </c>
      <c r="AJ91">
        <v>0</v>
      </c>
      <c r="AK91" t="str">
        <f>""</f>
        <v/>
      </c>
      <c r="AL91">
        <v>0</v>
      </c>
      <c r="AM91" t="str">
        <f>""</f>
        <v/>
      </c>
      <c r="AN91">
        <v>0</v>
      </c>
      <c r="AO91" t="str">
        <f>""</f>
        <v/>
      </c>
      <c r="AP91">
        <v>0</v>
      </c>
      <c r="AQ91" t="str">
        <f>""</f>
        <v/>
      </c>
      <c r="AR91" t="s">
        <v>632</v>
      </c>
      <c r="AS91" t="s">
        <v>633</v>
      </c>
      <c r="AT91">
        <v>0</v>
      </c>
      <c r="AU91" t="str">
        <f>""</f>
        <v/>
      </c>
      <c r="AV91">
        <v>2016</v>
      </c>
      <c r="AW91">
        <v>0</v>
      </c>
      <c r="AX91">
        <v>0</v>
      </c>
      <c r="AY91">
        <v>0</v>
      </c>
      <c r="AZ91">
        <v>0</v>
      </c>
      <c r="BA91">
        <v>0</v>
      </c>
      <c r="BB91">
        <v>0</v>
      </c>
    </row>
    <row r="92" spans="1:54">
      <c r="A92">
        <v>1341900930</v>
      </c>
      <c r="B92" t="s">
        <v>655</v>
      </c>
      <c r="C92" s="1">
        <v>-681438</v>
      </c>
      <c r="D92" s="1">
        <v>-454112</v>
      </c>
      <c r="E92" s="39">
        <v>-19678</v>
      </c>
      <c r="F92">
        <v>0</v>
      </c>
      <c r="G92" s="39">
        <v>-19678</v>
      </c>
      <c r="H92" s="39">
        <v>-434434</v>
      </c>
      <c r="I92">
        <v>4.33</v>
      </c>
      <c r="J92" s="39">
        <v>-19678</v>
      </c>
      <c r="K92">
        <v>0</v>
      </c>
      <c r="L92" s="39">
        <v>-19678</v>
      </c>
      <c r="M92" s="39">
        <v>-661760</v>
      </c>
      <c r="N92">
        <v>2.88</v>
      </c>
      <c r="O92">
        <v>0</v>
      </c>
      <c r="P92">
        <v>0</v>
      </c>
      <c r="Q92">
        <v>0</v>
      </c>
      <c r="R92">
        <v>0</v>
      </c>
      <c r="S92" s="39">
        <v>19678</v>
      </c>
      <c r="T92">
        <v>0</v>
      </c>
      <c r="U92" s="39">
        <v>19678</v>
      </c>
      <c r="V92">
        <v>0</v>
      </c>
      <c r="W92" t="str">
        <f>""</f>
        <v/>
      </c>
      <c r="X92">
        <v>0</v>
      </c>
      <c r="Y92" t="str">
        <f>""</f>
        <v/>
      </c>
      <c r="Z92">
        <v>0</v>
      </c>
      <c r="AA92" t="str">
        <f>""</f>
        <v/>
      </c>
      <c r="AB92">
        <v>0</v>
      </c>
      <c r="AC92" t="str">
        <f>""</f>
        <v/>
      </c>
      <c r="AD92">
        <v>0</v>
      </c>
      <c r="AE92" t="str">
        <f>""</f>
        <v/>
      </c>
      <c r="AF92">
        <v>0</v>
      </c>
      <c r="AG92" t="str">
        <f>""</f>
        <v/>
      </c>
      <c r="AH92">
        <v>0</v>
      </c>
      <c r="AI92" t="str">
        <f>""</f>
        <v/>
      </c>
      <c r="AJ92">
        <v>0</v>
      </c>
      <c r="AK92" t="str">
        <f>""</f>
        <v/>
      </c>
      <c r="AL92">
        <v>0</v>
      </c>
      <c r="AM92" t="str">
        <f>""</f>
        <v/>
      </c>
      <c r="AN92">
        <v>0</v>
      </c>
      <c r="AO92" t="str">
        <f>""</f>
        <v/>
      </c>
      <c r="AP92">
        <v>0</v>
      </c>
      <c r="AQ92" t="str">
        <f>""</f>
        <v/>
      </c>
      <c r="AR92" t="s">
        <v>632</v>
      </c>
      <c r="AS92" t="s">
        <v>633</v>
      </c>
      <c r="AT92">
        <v>0</v>
      </c>
      <c r="AU92" t="str">
        <f>""</f>
        <v/>
      </c>
      <c r="AV92">
        <v>2016</v>
      </c>
      <c r="AW92">
        <v>0</v>
      </c>
      <c r="AX92">
        <v>0</v>
      </c>
      <c r="AY92">
        <v>0</v>
      </c>
      <c r="AZ92">
        <v>0</v>
      </c>
      <c r="BA92">
        <v>0</v>
      </c>
      <c r="BB92">
        <v>0</v>
      </c>
    </row>
    <row r="93" spans="1:54">
      <c r="A93">
        <v>1342201930</v>
      </c>
      <c r="B93" t="s">
        <v>139</v>
      </c>
      <c r="C93" s="1">
        <v>-5015</v>
      </c>
      <c r="D93" s="1">
        <v>-3344</v>
      </c>
      <c r="E93">
        <v>0</v>
      </c>
      <c r="F93">
        <v>0</v>
      </c>
      <c r="G93">
        <v>0</v>
      </c>
      <c r="H93" s="39">
        <v>-3344</v>
      </c>
      <c r="I93">
        <v>0</v>
      </c>
      <c r="J93">
        <v>0</v>
      </c>
      <c r="K93">
        <v>0</v>
      </c>
      <c r="L93">
        <v>0</v>
      </c>
      <c r="M93" s="39">
        <v>-5015</v>
      </c>
      <c r="N93">
        <v>0</v>
      </c>
      <c r="O93">
        <v>0</v>
      </c>
      <c r="P93">
        <v>0</v>
      </c>
      <c r="Q93">
        <v>0</v>
      </c>
      <c r="R93">
        <v>0</v>
      </c>
      <c r="S93">
        <v>0</v>
      </c>
      <c r="T93">
        <v>0</v>
      </c>
      <c r="U93">
        <v>0</v>
      </c>
      <c r="V93">
        <v>0</v>
      </c>
      <c r="W93" t="str">
        <f>""</f>
        <v/>
      </c>
      <c r="X93">
        <v>0</v>
      </c>
      <c r="Y93" t="str">
        <f>""</f>
        <v/>
      </c>
      <c r="Z93">
        <v>0</v>
      </c>
      <c r="AA93" t="str">
        <f>""</f>
        <v/>
      </c>
      <c r="AB93">
        <v>0</v>
      </c>
      <c r="AC93" t="str">
        <f>""</f>
        <v/>
      </c>
      <c r="AD93">
        <v>0</v>
      </c>
      <c r="AE93" t="str">
        <f>""</f>
        <v/>
      </c>
      <c r="AF93">
        <v>0</v>
      </c>
      <c r="AG93" t="str">
        <f>""</f>
        <v/>
      </c>
      <c r="AH93">
        <v>0</v>
      </c>
      <c r="AI93" t="str">
        <f>""</f>
        <v/>
      </c>
      <c r="AJ93">
        <v>0</v>
      </c>
      <c r="AK93" t="str">
        <f>""</f>
        <v/>
      </c>
      <c r="AL93">
        <v>0</v>
      </c>
      <c r="AM93" t="str">
        <f>""</f>
        <v/>
      </c>
      <c r="AN93">
        <v>0</v>
      </c>
      <c r="AO93" t="str">
        <f>""</f>
        <v/>
      </c>
      <c r="AP93">
        <v>0</v>
      </c>
      <c r="AQ93" t="str">
        <f>""</f>
        <v/>
      </c>
      <c r="AR93" t="s">
        <v>632</v>
      </c>
      <c r="AS93" t="s">
        <v>633</v>
      </c>
      <c r="AT93">
        <v>0</v>
      </c>
      <c r="AU93" t="str">
        <f>""</f>
        <v/>
      </c>
      <c r="AV93">
        <v>2016</v>
      </c>
      <c r="AW93">
        <v>0</v>
      </c>
      <c r="AX93">
        <v>0</v>
      </c>
      <c r="AY93">
        <v>0</v>
      </c>
      <c r="AZ93">
        <v>0</v>
      </c>
      <c r="BA93">
        <v>0</v>
      </c>
      <c r="BB93">
        <v>0</v>
      </c>
    </row>
    <row r="94" spans="1:54">
      <c r="A94">
        <v>1342210930</v>
      </c>
      <c r="B94" t="s">
        <v>656</v>
      </c>
      <c r="C94" s="1">
        <v>-53161</v>
      </c>
      <c r="D94" s="1">
        <v>-35424</v>
      </c>
      <c r="E94" s="39">
        <v>-22736</v>
      </c>
      <c r="F94">
        <v>0</v>
      </c>
      <c r="G94" s="39">
        <v>-22736</v>
      </c>
      <c r="H94" s="39">
        <v>-12688</v>
      </c>
      <c r="I94">
        <v>64.180000000000007</v>
      </c>
      <c r="J94" s="39">
        <v>-22736</v>
      </c>
      <c r="K94">
        <v>0</v>
      </c>
      <c r="L94" s="39">
        <v>-22736</v>
      </c>
      <c r="M94" s="39">
        <v>-30425</v>
      </c>
      <c r="N94">
        <v>42.76</v>
      </c>
      <c r="O94">
        <v>0</v>
      </c>
      <c r="P94">
        <v>0</v>
      </c>
      <c r="Q94">
        <v>0</v>
      </c>
      <c r="R94">
        <v>0</v>
      </c>
      <c r="S94" s="39">
        <v>22736</v>
      </c>
      <c r="T94">
        <v>0</v>
      </c>
      <c r="U94" s="39">
        <v>22736</v>
      </c>
      <c r="V94">
        <v>0</v>
      </c>
      <c r="W94" t="str">
        <f>""</f>
        <v/>
      </c>
      <c r="X94">
        <v>0</v>
      </c>
      <c r="Y94" t="str">
        <f>""</f>
        <v/>
      </c>
      <c r="Z94">
        <v>0</v>
      </c>
      <c r="AA94" t="str">
        <f>""</f>
        <v/>
      </c>
      <c r="AB94">
        <v>0</v>
      </c>
      <c r="AC94" t="str">
        <f>""</f>
        <v/>
      </c>
      <c r="AD94">
        <v>0</v>
      </c>
      <c r="AE94" t="str">
        <f>""</f>
        <v/>
      </c>
      <c r="AF94">
        <v>0</v>
      </c>
      <c r="AG94" t="str">
        <f>""</f>
        <v/>
      </c>
      <c r="AH94">
        <v>0</v>
      </c>
      <c r="AI94" t="str">
        <f>""</f>
        <v/>
      </c>
      <c r="AJ94">
        <v>0</v>
      </c>
      <c r="AK94" t="str">
        <f>""</f>
        <v/>
      </c>
      <c r="AL94">
        <v>0</v>
      </c>
      <c r="AM94" t="str">
        <f>""</f>
        <v/>
      </c>
      <c r="AN94">
        <v>0</v>
      </c>
      <c r="AO94" t="str">
        <f>""</f>
        <v/>
      </c>
      <c r="AP94">
        <v>0</v>
      </c>
      <c r="AQ94" t="str">
        <f>""</f>
        <v/>
      </c>
      <c r="AR94" t="s">
        <v>632</v>
      </c>
      <c r="AS94" t="s">
        <v>633</v>
      </c>
      <c r="AT94">
        <v>0</v>
      </c>
      <c r="AU94" t="str">
        <f>""</f>
        <v/>
      </c>
      <c r="AV94">
        <v>2016</v>
      </c>
      <c r="AW94">
        <v>0</v>
      </c>
      <c r="AX94">
        <v>0</v>
      </c>
      <c r="AY94">
        <v>0</v>
      </c>
      <c r="AZ94">
        <v>0</v>
      </c>
      <c r="BA94">
        <v>0</v>
      </c>
      <c r="BB94">
        <v>0</v>
      </c>
    </row>
    <row r="95" spans="1:54">
      <c r="A95">
        <v>1342230930</v>
      </c>
      <c r="B95" t="s">
        <v>143</v>
      </c>
      <c r="C95" s="1">
        <v>-33213</v>
      </c>
      <c r="D95" s="1">
        <v>-22136</v>
      </c>
      <c r="E95" s="39">
        <v>-21064</v>
      </c>
      <c r="F95">
        <v>0</v>
      </c>
      <c r="G95" s="39">
        <v>-21064</v>
      </c>
      <c r="H95" s="39">
        <v>-1072</v>
      </c>
      <c r="I95">
        <v>95.15</v>
      </c>
      <c r="J95" s="39">
        <v>-21064</v>
      </c>
      <c r="K95">
        <v>0</v>
      </c>
      <c r="L95" s="39">
        <v>-21064</v>
      </c>
      <c r="M95" s="39">
        <v>-12149</v>
      </c>
      <c r="N95">
        <v>63.42</v>
      </c>
      <c r="O95">
        <v>0</v>
      </c>
      <c r="P95">
        <v>0</v>
      </c>
      <c r="Q95">
        <v>0</v>
      </c>
      <c r="R95">
        <v>0</v>
      </c>
      <c r="S95" s="39">
        <v>21064</v>
      </c>
      <c r="T95">
        <v>0</v>
      </c>
      <c r="U95" s="39">
        <v>21064</v>
      </c>
      <c r="V95">
        <v>0</v>
      </c>
      <c r="W95" t="str">
        <f>""</f>
        <v/>
      </c>
      <c r="X95">
        <v>0</v>
      </c>
      <c r="Y95" t="str">
        <f>""</f>
        <v/>
      </c>
      <c r="Z95">
        <v>0</v>
      </c>
      <c r="AA95" t="str">
        <f>""</f>
        <v/>
      </c>
      <c r="AB95">
        <v>0</v>
      </c>
      <c r="AC95" t="str">
        <f>""</f>
        <v/>
      </c>
      <c r="AD95">
        <v>0</v>
      </c>
      <c r="AE95" t="str">
        <f>""</f>
        <v/>
      </c>
      <c r="AF95">
        <v>0</v>
      </c>
      <c r="AG95" t="str">
        <f>""</f>
        <v/>
      </c>
      <c r="AH95">
        <v>0</v>
      </c>
      <c r="AI95" t="str">
        <f>""</f>
        <v/>
      </c>
      <c r="AJ95">
        <v>0</v>
      </c>
      <c r="AK95" t="str">
        <f>""</f>
        <v/>
      </c>
      <c r="AL95">
        <v>0</v>
      </c>
      <c r="AM95" t="str">
        <f>""</f>
        <v/>
      </c>
      <c r="AN95">
        <v>0</v>
      </c>
      <c r="AO95" t="str">
        <f>""</f>
        <v/>
      </c>
      <c r="AP95">
        <v>0</v>
      </c>
      <c r="AQ95" t="str">
        <f>""</f>
        <v/>
      </c>
      <c r="AR95" t="s">
        <v>632</v>
      </c>
      <c r="AS95" t="s">
        <v>633</v>
      </c>
      <c r="AT95">
        <v>0</v>
      </c>
      <c r="AU95" t="str">
        <f>""</f>
        <v/>
      </c>
      <c r="AV95">
        <v>2016</v>
      </c>
      <c r="AW95">
        <v>0</v>
      </c>
      <c r="AX95">
        <v>0</v>
      </c>
      <c r="AY95">
        <v>0</v>
      </c>
      <c r="AZ95">
        <v>0</v>
      </c>
      <c r="BA95">
        <v>0</v>
      </c>
      <c r="BB95">
        <v>0</v>
      </c>
    </row>
    <row r="96" spans="1:54">
      <c r="A96">
        <v>1342410420</v>
      </c>
      <c r="B96" t="s">
        <v>657</v>
      </c>
      <c r="C96" s="1">
        <v>-22500</v>
      </c>
      <c r="D96" s="1">
        <v>-14992</v>
      </c>
      <c r="E96">
        <v>0</v>
      </c>
      <c r="F96">
        <v>0</v>
      </c>
      <c r="G96">
        <v>0</v>
      </c>
      <c r="H96" s="39">
        <v>-14992</v>
      </c>
      <c r="I96">
        <v>0</v>
      </c>
      <c r="J96">
        <v>0</v>
      </c>
      <c r="K96">
        <v>0</v>
      </c>
      <c r="L96">
        <v>0</v>
      </c>
      <c r="M96" s="39">
        <v>-22500</v>
      </c>
      <c r="N96">
        <v>0</v>
      </c>
      <c r="O96">
        <v>0</v>
      </c>
      <c r="P96">
        <v>0</v>
      </c>
      <c r="Q96">
        <v>0</v>
      </c>
      <c r="R96">
        <v>0</v>
      </c>
      <c r="S96">
        <v>0</v>
      </c>
      <c r="T96">
        <v>0</v>
      </c>
      <c r="U96">
        <v>0</v>
      </c>
      <c r="V96">
        <v>0</v>
      </c>
      <c r="W96" t="str">
        <f>""</f>
        <v/>
      </c>
      <c r="X96">
        <v>0</v>
      </c>
      <c r="Y96" t="str">
        <f>""</f>
        <v/>
      </c>
      <c r="Z96">
        <v>0</v>
      </c>
      <c r="AA96" t="str">
        <f>""</f>
        <v/>
      </c>
      <c r="AB96">
        <v>0</v>
      </c>
      <c r="AC96" t="str">
        <f>""</f>
        <v/>
      </c>
      <c r="AD96">
        <v>0</v>
      </c>
      <c r="AE96" t="str">
        <f>""</f>
        <v/>
      </c>
      <c r="AF96">
        <v>0</v>
      </c>
      <c r="AG96" t="str">
        <f>""</f>
        <v/>
      </c>
      <c r="AH96">
        <v>0</v>
      </c>
      <c r="AI96" t="str">
        <f>""</f>
        <v/>
      </c>
      <c r="AJ96">
        <v>0</v>
      </c>
      <c r="AK96" t="str">
        <f>""</f>
        <v/>
      </c>
      <c r="AL96">
        <v>0</v>
      </c>
      <c r="AM96" t="str">
        <f>""</f>
        <v/>
      </c>
      <c r="AN96">
        <v>0</v>
      </c>
      <c r="AO96" t="str">
        <f>""</f>
        <v/>
      </c>
      <c r="AP96">
        <v>0</v>
      </c>
      <c r="AQ96" t="str">
        <f>""</f>
        <v/>
      </c>
      <c r="AR96" t="s">
        <v>632</v>
      </c>
      <c r="AS96" t="s">
        <v>633</v>
      </c>
      <c r="AT96">
        <v>0</v>
      </c>
      <c r="AU96" t="str">
        <f>""</f>
        <v/>
      </c>
      <c r="AV96">
        <v>2016</v>
      </c>
      <c r="AW96">
        <v>0</v>
      </c>
      <c r="AX96">
        <v>0</v>
      </c>
      <c r="AY96">
        <v>0</v>
      </c>
      <c r="AZ96">
        <v>0</v>
      </c>
      <c r="BA96">
        <v>0</v>
      </c>
      <c r="BB96">
        <v>0</v>
      </c>
    </row>
    <row r="97" spans="1:54">
      <c r="A97">
        <v>1342410930</v>
      </c>
      <c r="B97" t="s">
        <v>144</v>
      </c>
      <c r="C97" s="1">
        <v>-102000</v>
      </c>
      <c r="D97" s="1">
        <v>-67976</v>
      </c>
      <c r="E97" s="39">
        <v>-37067</v>
      </c>
      <c r="F97">
        <v>0</v>
      </c>
      <c r="G97" s="39">
        <v>-37067</v>
      </c>
      <c r="H97" s="39">
        <v>-30909</v>
      </c>
      <c r="I97">
        <v>54.52</v>
      </c>
      <c r="J97" s="39">
        <v>-37067</v>
      </c>
      <c r="K97">
        <v>0</v>
      </c>
      <c r="L97" s="39">
        <v>-37067</v>
      </c>
      <c r="M97" s="39">
        <v>-64933</v>
      </c>
      <c r="N97">
        <v>36.340000000000003</v>
      </c>
      <c r="O97">
        <v>0</v>
      </c>
      <c r="P97">
        <v>0</v>
      </c>
      <c r="Q97">
        <v>0</v>
      </c>
      <c r="R97">
        <v>0</v>
      </c>
      <c r="S97" s="39">
        <v>37067</v>
      </c>
      <c r="T97">
        <v>0</v>
      </c>
      <c r="U97" s="39">
        <v>37067</v>
      </c>
      <c r="V97">
        <v>0</v>
      </c>
      <c r="W97" t="str">
        <f>""</f>
        <v/>
      </c>
      <c r="X97">
        <v>0</v>
      </c>
      <c r="Y97" t="str">
        <f>""</f>
        <v/>
      </c>
      <c r="Z97">
        <v>0</v>
      </c>
      <c r="AA97" t="str">
        <f>""</f>
        <v/>
      </c>
      <c r="AB97">
        <v>0</v>
      </c>
      <c r="AC97" t="str">
        <f>""</f>
        <v/>
      </c>
      <c r="AD97">
        <v>0</v>
      </c>
      <c r="AE97" t="str">
        <f>""</f>
        <v/>
      </c>
      <c r="AF97">
        <v>0</v>
      </c>
      <c r="AG97" t="str">
        <f>""</f>
        <v/>
      </c>
      <c r="AH97">
        <v>0</v>
      </c>
      <c r="AI97" t="str">
        <f>""</f>
        <v/>
      </c>
      <c r="AJ97">
        <v>0</v>
      </c>
      <c r="AK97" t="str">
        <f>""</f>
        <v/>
      </c>
      <c r="AL97">
        <v>0</v>
      </c>
      <c r="AM97" t="str">
        <f>""</f>
        <v/>
      </c>
      <c r="AN97">
        <v>0</v>
      </c>
      <c r="AO97" t="str">
        <f>""</f>
        <v/>
      </c>
      <c r="AP97">
        <v>0</v>
      </c>
      <c r="AQ97" t="str">
        <f>""</f>
        <v/>
      </c>
      <c r="AR97" t="s">
        <v>632</v>
      </c>
      <c r="AS97" t="s">
        <v>633</v>
      </c>
      <c r="AT97">
        <v>0</v>
      </c>
      <c r="AU97" t="str">
        <f>""</f>
        <v/>
      </c>
      <c r="AV97">
        <v>2016</v>
      </c>
      <c r="AW97">
        <v>0</v>
      </c>
      <c r="AX97">
        <v>0</v>
      </c>
      <c r="AY97">
        <v>0</v>
      </c>
      <c r="AZ97">
        <v>0</v>
      </c>
      <c r="BA97">
        <v>0</v>
      </c>
      <c r="BB97">
        <v>0</v>
      </c>
    </row>
    <row r="98" spans="1:54">
      <c r="A98">
        <v>1342500930</v>
      </c>
      <c r="B98" t="s">
        <v>146</v>
      </c>
      <c r="C98" s="1">
        <v>-361952</v>
      </c>
      <c r="D98" s="1">
        <v>-241208</v>
      </c>
      <c r="E98" s="39">
        <v>-78342</v>
      </c>
      <c r="F98">
        <v>0</v>
      </c>
      <c r="G98" s="39">
        <v>-78342</v>
      </c>
      <c r="H98" s="39">
        <v>-162866</v>
      </c>
      <c r="I98">
        <v>32.47</v>
      </c>
      <c r="J98" s="39">
        <v>-78342</v>
      </c>
      <c r="K98">
        <v>0</v>
      </c>
      <c r="L98" s="39">
        <v>-78342</v>
      </c>
      <c r="M98" s="39">
        <v>-283610</v>
      </c>
      <c r="N98">
        <v>21.64</v>
      </c>
      <c r="O98">
        <v>0</v>
      </c>
      <c r="P98">
        <v>0</v>
      </c>
      <c r="Q98">
        <v>0</v>
      </c>
      <c r="R98">
        <v>0</v>
      </c>
      <c r="S98" s="39">
        <v>78342</v>
      </c>
      <c r="T98">
        <v>0</v>
      </c>
      <c r="U98" s="39">
        <v>78342</v>
      </c>
      <c r="V98">
        <v>0</v>
      </c>
      <c r="W98" t="str">
        <f>""</f>
        <v/>
      </c>
      <c r="X98">
        <v>0</v>
      </c>
      <c r="Y98" t="str">
        <f>""</f>
        <v/>
      </c>
      <c r="Z98">
        <v>0</v>
      </c>
      <c r="AA98" t="str">
        <f>""</f>
        <v/>
      </c>
      <c r="AB98">
        <v>0</v>
      </c>
      <c r="AC98" t="str">
        <f>""</f>
        <v/>
      </c>
      <c r="AD98">
        <v>0</v>
      </c>
      <c r="AE98" t="str">
        <f>""</f>
        <v/>
      </c>
      <c r="AF98">
        <v>0</v>
      </c>
      <c r="AG98" t="str">
        <f>""</f>
        <v/>
      </c>
      <c r="AH98">
        <v>0</v>
      </c>
      <c r="AI98" t="str">
        <f>""</f>
        <v/>
      </c>
      <c r="AJ98">
        <v>0</v>
      </c>
      <c r="AK98" t="str">
        <f>""</f>
        <v/>
      </c>
      <c r="AL98">
        <v>0</v>
      </c>
      <c r="AM98" t="str">
        <f>""</f>
        <v/>
      </c>
      <c r="AN98">
        <v>0</v>
      </c>
      <c r="AO98" t="str">
        <f>""</f>
        <v/>
      </c>
      <c r="AP98">
        <v>0</v>
      </c>
      <c r="AQ98" t="str">
        <f>""</f>
        <v/>
      </c>
      <c r="AR98" t="s">
        <v>632</v>
      </c>
      <c r="AS98" t="s">
        <v>633</v>
      </c>
      <c r="AT98">
        <v>0</v>
      </c>
      <c r="AU98" t="str">
        <f>""</f>
        <v/>
      </c>
      <c r="AV98">
        <v>2016</v>
      </c>
      <c r="AW98">
        <v>0</v>
      </c>
      <c r="AX98">
        <v>0</v>
      </c>
      <c r="AY98">
        <v>0</v>
      </c>
      <c r="AZ98">
        <v>0</v>
      </c>
      <c r="BA98">
        <v>0</v>
      </c>
      <c r="BB98">
        <v>0</v>
      </c>
    </row>
    <row r="99" spans="1:54">
      <c r="A99">
        <v>1343520930</v>
      </c>
      <c r="B99" t="s">
        <v>149</v>
      </c>
      <c r="C99" s="1">
        <v>-267422</v>
      </c>
      <c r="D99" s="1">
        <v>-178208</v>
      </c>
      <c r="E99" s="39">
        <v>-145274</v>
      </c>
      <c r="F99">
        <v>0</v>
      </c>
      <c r="G99" s="39">
        <v>-145274</v>
      </c>
      <c r="H99" s="39">
        <v>-32934</v>
      </c>
      <c r="I99">
        <v>81.510000000000005</v>
      </c>
      <c r="J99" s="39">
        <v>-145274</v>
      </c>
      <c r="K99">
        <v>0</v>
      </c>
      <c r="L99" s="39">
        <v>-145274</v>
      </c>
      <c r="M99" s="39">
        <v>-122148</v>
      </c>
      <c r="N99">
        <v>54.32</v>
      </c>
      <c r="O99">
        <v>0</v>
      </c>
      <c r="P99">
        <v>0</v>
      </c>
      <c r="Q99">
        <v>0</v>
      </c>
      <c r="R99">
        <v>0</v>
      </c>
      <c r="S99" s="39">
        <v>145274</v>
      </c>
      <c r="T99">
        <v>0</v>
      </c>
      <c r="U99" s="39">
        <v>145274</v>
      </c>
      <c r="V99">
        <v>0</v>
      </c>
      <c r="W99" t="str">
        <f>""</f>
        <v/>
      </c>
      <c r="X99">
        <v>0</v>
      </c>
      <c r="Y99" t="str">
        <f>""</f>
        <v/>
      </c>
      <c r="Z99">
        <v>0</v>
      </c>
      <c r="AA99" t="str">
        <f>""</f>
        <v/>
      </c>
      <c r="AB99">
        <v>0</v>
      </c>
      <c r="AC99" t="str">
        <f>""</f>
        <v/>
      </c>
      <c r="AD99">
        <v>0</v>
      </c>
      <c r="AE99" t="str">
        <f>""</f>
        <v/>
      </c>
      <c r="AF99">
        <v>0</v>
      </c>
      <c r="AG99" t="str">
        <f>""</f>
        <v/>
      </c>
      <c r="AH99">
        <v>0</v>
      </c>
      <c r="AI99" t="str">
        <f>""</f>
        <v/>
      </c>
      <c r="AJ99">
        <v>0</v>
      </c>
      <c r="AK99" t="str">
        <f>""</f>
        <v/>
      </c>
      <c r="AL99">
        <v>0</v>
      </c>
      <c r="AM99" t="str">
        <f>""</f>
        <v/>
      </c>
      <c r="AN99">
        <v>0</v>
      </c>
      <c r="AO99" t="str">
        <f>""</f>
        <v/>
      </c>
      <c r="AP99">
        <v>0</v>
      </c>
      <c r="AQ99" t="str">
        <f>""</f>
        <v/>
      </c>
      <c r="AR99" t="s">
        <v>632</v>
      </c>
      <c r="AS99" t="s">
        <v>633</v>
      </c>
      <c r="AT99">
        <v>0</v>
      </c>
      <c r="AU99" t="str">
        <f>""</f>
        <v/>
      </c>
      <c r="AV99">
        <v>2016</v>
      </c>
      <c r="AW99">
        <v>0</v>
      </c>
      <c r="AX99">
        <v>0</v>
      </c>
      <c r="AY99">
        <v>0</v>
      </c>
      <c r="AZ99">
        <v>0</v>
      </c>
      <c r="BA99">
        <v>0</v>
      </c>
      <c r="BB99">
        <v>0</v>
      </c>
    </row>
    <row r="100" spans="1:54">
      <c r="A100">
        <v>1343530930</v>
      </c>
      <c r="B100" t="s">
        <v>150</v>
      </c>
      <c r="C100" s="1">
        <v>-113769</v>
      </c>
      <c r="D100" s="1">
        <v>-75816</v>
      </c>
      <c r="E100" s="39">
        <v>-81024</v>
      </c>
      <c r="F100">
        <v>0</v>
      </c>
      <c r="G100" s="39">
        <v>-81024</v>
      </c>
      <c r="H100" s="39">
        <v>5208</v>
      </c>
      <c r="I100">
        <v>106.86</v>
      </c>
      <c r="J100" s="39">
        <v>-81024</v>
      </c>
      <c r="K100">
        <v>0</v>
      </c>
      <c r="L100" s="39">
        <v>-81024</v>
      </c>
      <c r="M100" s="39">
        <v>-32745</v>
      </c>
      <c r="N100">
        <v>71.209999999999994</v>
      </c>
      <c r="O100">
        <v>0</v>
      </c>
      <c r="P100">
        <v>0</v>
      </c>
      <c r="Q100">
        <v>0</v>
      </c>
      <c r="R100">
        <v>0</v>
      </c>
      <c r="S100" s="39">
        <v>81024</v>
      </c>
      <c r="T100">
        <v>0</v>
      </c>
      <c r="U100" s="39">
        <v>81024</v>
      </c>
      <c r="V100">
        <v>0</v>
      </c>
      <c r="W100" t="str">
        <f>""</f>
        <v/>
      </c>
      <c r="X100">
        <v>0</v>
      </c>
      <c r="Y100" t="str">
        <f>""</f>
        <v/>
      </c>
      <c r="Z100">
        <v>0</v>
      </c>
      <c r="AA100" t="str">
        <f>""</f>
        <v/>
      </c>
      <c r="AB100">
        <v>0</v>
      </c>
      <c r="AC100" t="str">
        <f>""</f>
        <v/>
      </c>
      <c r="AD100">
        <v>0</v>
      </c>
      <c r="AE100" t="str">
        <f>""</f>
        <v/>
      </c>
      <c r="AF100">
        <v>0</v>
      </c>
      <c r="AG100" t="str">
        <f>""</f>
        <v/>
      </c>
      <c r="AH100">
        <v>0</v>
      </c>
      <c r="AI100" t="str">
        <f>""</f>
        <v/>
      </c>
      <c r="AJ100">
        <v>0</v>
      </c>
      <c r="AK100" t="str">
        <f>""</f>
        <v/>
      </c>
      <c r="AL100">
        <v>0</v>
      </c>
      <c r="AM100" t="str">
        <f>""</f>
        <v/>
      </c>
      <c r="AN100">
        <v>0</v>
      </c>
      <c r="AO100" t="str">
        <f>""</f>
        <v/>
      </c>
      <c r="AP100">
        <v>0</v>
      </c>
      <c r="AQ100" t="str">
        <f>""</f>
        <v/>
      </c>
      <c r="AR100" t="s">
        <v>632</v>
      </c>
      <c r="AS100" t="s">
        <v>633</v>
      </c>
      <c r="AT100">
        <v>0</v>
      </c>
      <c r="AU100" t="str">
        <f>""</f>
        <v/>
      </c>
      <c r="AV100">
        <v>2016</v>
      </c>
      <c r="AW100">
        <v>0</v>
      </c>
      <c r="AX100">
        <v>0</v>
      </c>
      <c r="AY100">
        <v>0</v>
      </c>
      <c r="AZ100">
        <v>0</v>
      </c>
      <c r="BA100">
        <v>0</v>
      </c>
      <c r="BB100">
        <v>0</v>
      </c>
    </row>
    <row r="101" spans="1:54">
      <c r="A101">
        <v>1343540930</v>
      </c>
      <c r="B101" t="s">
        <v>151</v>
      </c>
      <c r="C101" s="1">
        <v>-31812</v>
      </c>
      <c r="D101" s="1">
        <v>-21200</v>
      </c>
      <c r="E101" s="39">
        <v>-20001</v>
      </c>
      <c r="F101">
        <v>0</v>
      </c>
      <c r="G101" s="39">
        <v>-20001</v>
      </c>
      <c r="H101" s="39">
        <v>-1199</v>
      </c>
      <c r="I101">
        <v>94.34</v>
      </c>
      <c r="J101" s="39">
        <v>-20001</v>
      </c>
      <c r="K101">
        <v>0</v>
      </c>
      <c r="L101" s="39">
        <v>-20001</v>
      </c>
      <c r="M101" s="39">
        <v>-11811</v>
      </c>
      <c r="N101">
        <v>62.87</v>
      </c>
      <c r="O101">
        <v>0</v>
      </c>
      <c r="P101">
        <v>0</v>
      </c>
      <c r="Q101">
        <v>0</v>
      </c>
      <c r="R101">
        <v>0</v>
      </c>
      <c r="S101" s="39">
        <v>20001</v>
      </c>
      <c r="T101">
        <v>0</v>
      </c>
      <c r="U101" s="39">
        <v>20001</v>
      </c>
      <c r="V101">
        <v>0</v>
      </c>
      <c r="W101" t="str">
        <f>""</f>
        <v/>
      </c>
      <c r="X101">
        <v>0</v>
      </c>
      <c r="Y101" t="str">
        <f>""</f>
        <v/>
      </c>
      <c r="Z101">
        <v>0</v>
      </c>
      <c r="AA101" t="str">
        <f>""</f>
        <v/>
      </c>
      <c r="AB101">
        <v>0</v>
      </c>
      <c r="AC101" t="str">
        <f>""</f>
        <v/>
      </c>
      <c r="AD101">
        <v>0</v>
      </c>
      <c r="AE101" t="str">
        <f>""</f>
        <v/>
      </c>
      <c r="AF101">
        <v>0</v>
      </c>
      <c r="AG101" t="str">
        <f>""</f>
        <v/>
      </c>
      <c r="AH101">
        <v>0</v>
      </c>
      <c r="AI101" t="str">
        <f>""</f>
        <v/>
      </c>
      <c r="AJ101">
        <v>0</v>
      </c>
      <c r="AK101" t="str">
        <f>""</f>
        <v/>
      </c>
      <c r="AL101">
        <v>0</v>
      </c>
      <c r="AM101" t="str">
        <f>""</f>
        <v/>
      </c>
      <c r="AN101">
        <v>0</v>
      </c>
      <c r="AO101" t="str">
        <f>""</f>
        <v/>
      </c>
      <c r="AP101">
        <v>0</v>
      </c>
      <c r="AQ101" t="str">
        <f>""</f>
        <v/>
      </c>
      <c r="AR101" t="s">
        <v>632</v>
      </c>
      <c r="AS101" t="s">
        <v>633</v>
      </c>
      <c r="AT101">
        <v>0</v>
      </c>
      <c r="AU101" t="str">
        <f>""</f>
        <v/>
      </c>
      <c r="AV101">
        <v>2016</v>
      </c>
      <c r="AW101">
        <v>0</v>
      </c>
      <c r="AX101">
        <v>0</v>
      </c>
      <c r="AY101">
        <v>0</v>
      </c>
      <c r="AZ101">
        <v>0</v>
      </c>
      <c r="BA101">
        <v>0</v>
      </c>
      <c r="BB101">
        <v>0</v>
      </c>
    </row>
    <row r="102" spans="1:54">
      <c r="A102">
        <v>1343550930</v>
      </c>
      <c r="B102" t="s">
        <v>658</v>
      </c>
      <c r="C102" s="1">
        <v>-34535</v>
      </c>
      <c r="D102" s="1">
        <v>-23016</v>
      </c>
      <c r="E102" s="39">
        <v>-15701</v>
      </c>
      <c r="F102">
        <v>0</v>
      </c>
      <c r="G102" s="39">
        <v>-15701</v>
      </c>
      <c r="H102" s="39">
        <v>-7315</v>
      </c>
      <c r="I102">
        <v>68.209999999999994</v>
      </c>
      <c r="J102" s="39">
        <v>-15701</v>
      </c>
      <c r="K102">
        <v>0</v>
      </c>
      <c r="L102" s="39">
        <v>-15701</v>
      </c>
      <c r="M102" s="39">
        <v>-18834</v>
      </c>
      <c r="N102">
        <v>45.46</v>
      </c>
      <c r="O102">
        <v>0</v>
      </c>
      <c r="P102">
        <v>0</v>
      </c>
      <c r="Q102">
        <v>0</v>
      </c>
      <c r="R102">
        <v>0</v>
      </c>
      <c r="S102" s="39">
        <v>15701</v>
      </c>
      <c r="T102">
        <v>0</v>
      </c>
      <c r="U102" s="39">
        <v>15701</v>
      </c>
      <c r="V102">
        <v>0</v>
      </c>
      <c r="W102" t="str">
        <f>""</f>
        <v/>
      </c>
      <c r="X102">
        <v>0</v>
      </c>
      <c r="Y102" t="str">
        <f>""</f>
        <v/>
      </c>
      <c r="Z102">
        <v>0</v>
      </c>
      <c r="AA102" t="str">
        <f>""</f>
        <v/>
      </c>
      <c r="AB102">
        <v>0</v>
      </c>
      <c r="AC102" t="str">
        <f>""</f>
        <v/>
      </c>
      <c r="AD102">
        <v>0</v>
      </c>
      <c r="AE102" t="str">
        <f>""</f>
        <v/>
      </c>
      <c r="AF102">
        <v>0</v>
      </c>
      <c r="AG102" t="str">
        <f>""</f>
        <v/>
      </c>
      <c r="AH102">
        <v>0</v>
      </c>
      <c r="AI102" t="str">
        <f>""</f>
        <v/>
      </c>
      <c r="AJ102">
        <v>0</v>
      </c>
      <c r="AK102" t="str">
        <f>""</f>
        <v/>
      </c>
      <c r="AL102">
        <v>0</v>
      </c>
      <c r="AM102" t="str">
        <f>""</f>
        <v/>
      </c>
      <c r="AN102">
        <v>0</v>
      </c>
      <c r="AO102" t="str">
        <f>""</f>
        <v/>
      </c>
      <c r="AP102">
        <v>0</v>
      </c>
      <c r="AQ102" t="str">
        <f>""</f>
        <v/>
      </c>
      <c r="AR102" t="s">
        <v>632</v>
      </c>
      <c r="AS102" t="s">
        <v>633</v>
      </c>
      <c r="AT102">
        <v>0</v>
      </c>
      <c r="AU102" t="str">
        <f>""</f>
        <v/>
      </c>
      <c r="AV102">
        <v>2016</v>
      </c>
      <c r="AW102">
        <v>0</v>
      </c>
      <c r="AX102">
        <v>0</v>
      </c>
      <c r="AY102">
        <v>0</v>
      </c>
      <c r="AZ102">
        <v>0</v>
      </c>
      <c r="BA102">
        <v>0</v>
      </c>
      <c r="BB102">
        <v>0</v>
      </c>
    </row>
    <row r="103" spans="1:54">
      <c r="A103">
        <v>1343560930</v>
      </c>
      <c r="B103" t="s">
        <v>152</v>
      </c>
      <c r="C103" s="1">
        <v>-7750</v>
      </c>
      <c r="D103" s="1">
        <v>-5168</v>
      </c>
      <c r="E103">
        <v>-500</v>
      </c>
      <c r="F103">
        <v>0</v>
      </c>
      <c r="G103">
        <v>-500</v>
      </c>
      <c r="H103" s="39">
        <v>-4668</v>
      </c>
      <c r="I103">
        <v>9.67</v>
      </c>
      <c r="J103">
        <v>-500</v>
      </c>
      <c r="K103">
        <v>0</v>
      </c>
      <c r="L103">
        <v>-500</v>
      </c>
      <c r="M103" s="39">
        <v>-7250</v>
      </c>
      <c r="N103">
        <v>6.45</v>
      </c>
      <c r="O103">
        <v>0</v>
      </c>
      <c r="P103">
        <v>0</v>
      </c>
      <c r="Q103">
        <v>0</v>
      </c>
      <c r="R103">
        <v>0</v>
      </c>
      <c r="S103">
        <v>500</v>
      </c>
      <c r="T103">
        <v>0</v>
      </c>
      <c r="U103">
        <v>500</v>
      </c>
      <c r="V103">
        <v>0</v>
      </c>
      <c r="W103" t="str">
        <f>""</f>
        <v/>
      </c>
      <c r="X103">
        <v>0</v>
      </c>
      <c r="Y103" t="str">
        <f>""</f>
        <v/>
      </c>
      <c r="Z103">
        <v>0</v>
      </c>
      <c r="AA103" t="str">
        <f>""</f>
        <v/>
      </c>
      <c r="AB103">
        <v>0</v>
      </c>
      <c r="AC103" t="str">
        <f>""</f>
        <v/>
      </c>
      <c r="AD103">
        <v>0</v>
      </c>
      <c r="AE103" t="str">
        <f>""</f>
        <v/>
      </c>
      <c r="AF103">
        <v>0</v>
      </c>
      <c r="AG103" t="str">
        <f>""</f>
        <v/>
      </c>
      <c r="AH103">
        <v>0</v>
      </c>
      <c r="AI103" t="str">
        <f>""</f>
        <v/>
      </c>
      <c r="AJ103">
        <v>0</v>
      </c>
      <c r="AK103" t="str">
        <f>""</f>
        <v/>
      </c>
      <c r="AL103">
        <v>0</v>
      </c>
      <c r="AM103" t="str">
        <f>""</f>
        <v/>
      </c>
      <c r="AN103">
        <v>0</v>
      </c>
      <c r="AO103" t="str">
        <f>""</f>
        <v/>
      </c>
      <c r="AP103">
        <v>0</v>
      </c>
      <c r="AQ103" t="str">
        <f>""</f>
        <v/>
      </c>
      <c r="AR103" t="s">
        <v>632</v>
      </c>
      <c r="AS103" t="s">
        <v>633</v>
      </c>
      <c r="AT103">
        <v>0</v>
      </c>
      <c r="AU103" t="str">
        <f>""</f>
        <v/>
      </c>
      <c r="AV103">
        <v>2016</v>
      </c>
      <c r="AW103">
        <v>0</v>
      </c>
      <c r="AX103">
        <v>0</v>
      </c>
      <c r="AY103">
        <v>0</v>
      </c>
      <c r="AZ103">
        <v>0</v>
      </c>
      <c r="BA103">
        <v>0</v>
      </c>
      <c r="BB103">
        <v>0</v>
      </c>
    </row>
    <row r="104" spans="1:54">
      <c r="A104">
        <v>1343800930</v>
      </c>
      <c r="B104" t="s">
        <v>154</v>
      </c>
      <c r="C104" s="1">
        <v>-180000</v>
      </c>
      <c r="D104" s="1">
        <v>-119952</v>
      </c>
      <c r="E104" s="39">
        <v>-122534</v>
      </c>
      <c r="F104">
        <v>0</v>
      </c>
      <c r="G104" s="39">
        <v>-122534</v>
      </c>
      <c r="H104" s="39">
        <v>2582</v>
      </c>
      <c r="I104">
        <v>102.15</v>
      </c>
      <c r="J104" s="39">
        <v>-122534</v>
      </c>
      <c r="K104">
        <v>0</v>
      </c>
      <c r="L104" s="39">
        <v>-122534</v>
      </c>
      <c r="M104" s="39">
        <v>-57466</v>
      </c>
      <c r="N104">
        <v>68.069999999999993</v>
      </c>
      <c r="O104">
        <v>0</v>
      </c>
      <c r="P104">
        <v>0</v>
      </c>
      <c r="Q104">
        <v>0</v>
      </c>
      <c r="R104">
        <v>0</v>
      </c>
      <c r="S104" s="39">
        <v>122534</v>
      </c>
      <c r="T104">
        <v>0</v>
      </c>
      <c r="U104" s="39">
        <v>122534</v>
      </c>
      <c r="V104">
        <v>0</v>
      </c>
      <c r="W104" t="str">
        <f>""</f>
        <v/>
      </c>
      <c r="X104">
        <v>0</v>
      </c>
      <c r="Y104" t="str">
        <f>""</f>
        <v/>
      </c>
      <c r="Z104">
        <v>0</v>
      </c>
      <c r="AA104" t="str">
        <f>""</f>
        <v/>
      </c>
      <c r="AB104">
        <v>0</v>
      </c>
      <c r="AC104" t="str">
        <f>""</f>
        <v/>
      </c>
      <c r="AD104">
        <v>0</v>
      </c>
      <c r="AE104" t="str">
        <f>""</f>
        <v/>
      </c>
      <c r="AF104">
        <v>0</v>
      </c>
      <c r="AG104" t="str">
        <f>""</f>
        <v/>
      </c>
      <c r="AH104">
        <v>0</v>
      </c>
      <c r="AI104" t="str">
        <f>""</f>
        <v/>
      </c>
      <c r="AJ104">
        <v>0</v>
      </c>
      <c r="AK104" t="str">
        <f>""</f>
        <v/>
      </c>
      <c r="AL104">
        <v>0</v>
      </c>
      <c r="AM104" t="str">
        <f>""</f>
        <v/>
      </c>
      <c r="AN104">
        <v>0</v>
      </c>
      <c r="AO104" t="str">
        <f>""</f>
        <v/>
      </c>
      <c r="AP104">
        <v>0</v>
      </c>
      <c r="AQ104" t="str">
        <f>""</f>
        <v/>
      </c>
      <c r="AR104" t="s">
        <v>632</v>
      </c>
      <c r="AS104" t="s">
        <v>633</v>
      </c>
      <c r="AT104">
        <v>0</v>
      </c>
      <c r="AU104" t="str">
        <f>""</f>
        <v/>
      </c>
      <c r="AV104">
        <v>2016</v>
      </c>
      <c r="AW104">
        <v>0</v>
      </c>
      <c r="AX104">
        <v>0</v>
      </c>
      <c r="AY104">
        <v>0</v>
      </c>
      <c r="AZ104">
        <v>0</v>
      </c>
      <c r="BA104">
        <v>0</v>
      </c>
      <c r="BB104">
        <v>0</v>
      </c>
    </row>
    <row r="105" spans="1:54">
      <c r="A105">
        <v>1343810930</v>
      </c>
      <c r="B105" t="s">
        <v>155</v>
      </c>
      <c r="C105" s="1">
        <v>-288750</v>
      </c>
      <c r="D105" s="1">
        <v>-192424</v>
      </c>
      <c r="E105" s="39">
        <v>-103285</v>
      </c>
      <c r="F105">
        <v>0</v>
      </c>
      <c r="G105" s="39">
        <v>-103285</v>
      </c>
      <c r="H105" s="39">
        <v>-89139</v>
      </c>
      <c r="I105">
        <v>53.67</v>
      </c>
      <c r="J105" s="39">
        <v>-103285</v>
      </c>
      <c r="K105">
        <v>0</v>
      </c>
      <c r="L105" s="39">
        <v>-103285</v>
      </c>
      <c r="M105" s="39">
        <v>-185465</v>
      </c>
      <c r="N105">
        <v>35.76</v>
      </c>
      <c r="O105">
        <v>0</v>
      </c>
      <c r="P105">
        <v>0</v>
      </c>
      <c r="Q105">
        <v>0</v>
      </c>
      <c r="R105">
        <v>0</v>
      </c>
      <c r="S105" s="39">
        <v>103285</v>
      </c>
      <c r="T105">
        <v>0</v>
      </c>
      <c r="U105" s="39">
        <v>103285</v>
      </c>
      <c r="V105">
        <v>0</v>
      </c>
      <c r="W105" t="str">
        <f>""</f>
        <v/>
      </c>
      <c r="X105">
        <v>0</v>
      </c>
      <c r="Y105" t="str">
        <f>""</f>
        <v/>
      </c>
      <c r="Z105">
        <v>0</v>
      </c>
      <c r="AA105" t="str">
        <f>""</f>
        <v/>
      </c>
      <c r="AB105">
        <v>0</v>
      </c>
      <c r="AC105" t="str">
        <f>""</f>
        <v/>
      </c>
      <c r="AD105">
        <v>0</v>
      </c>
      <c r="AE105" t="str">
        <f>""</f>
        <v/>
      </c>
      <c r="AF105">
        <v>0</v>
      </c>
      <c r="AG105" t="str">
        <f>""</f>
        <v/>
      </c>
      <c r="AH105">
        <v>0</v>
      </c>
      <c r="AI105" t="str">
        <f>""</f>
        <v/>
      </c>
      <c r="AJ105">
        <v>0</v>
      </c>
      <c r="AK105" t="str">
        <f>""</f>
        <v/>
      </c>
      <c r="AL105">
        <v>0</v>
      </c>
      <c r="AM105" t="str">
        <f>""</f>
        <v/>
      </c>
      <c r="AN105">
        <v>0</v>
      </c>
      <c r="AO105" t="str">
        <f>""</f>
        <v/>
      </c>
      <c r="AP105">
        <v>0</v>
      </c>
      <c r="AQ105" t="str">
        <f>""</f>
        <v/>
      </c>
      <c r="AR105" t="s">
        <v>632</v>
      </c>
      <c r="AS105" t="s">
        <v>633</v>
      </c>
      <c r="AT105">
        <v>0</v>
      </c>
      <c r="AU105" t="str">
        <f>""</f>
        <v/>
      </c>
      <c r="AV105">
        <v>2016</v>
      </c>
      <c r="AW105">
        <v>0</v>
      </c>
      <c r="AX105">
        <v>0</v>
      </c>
      <c r="AY105">
        <v>0</v>
      </c>
      <c r="AZ105">
        <v>0</v>
      </c>
      <c r="BA105">
        <v>0</v>
      </c>
      <c r="BB105">
        <v>0</v>
      </c>
    </row>
    <row r="106" spans="1:54">
      <c r="A106">
        <v>1343900930</v>
      </c>
      <c r="B106" t="s">
        <v>156</v>
      </c>
      <c r="C106" s="1">
        <v>-592760</v>
      </c>
      <c r="D106" s="1">
        <v>-395016</v>
      </c>
      <c r="E106" s="39">
        <v>-324015</v>
      </c>
      <c r="F106">
        <v>0</v>
      </c>
      <c r="G106" s="39">
        <v>-324015</v>
      </c>
      <c r="H106" s="39">
        <v>-71001</v>
      </c>
      <c r="I106">
        <v>82.02</v>
      </c>
      <c r="J106" s="39">
        <v>-324015</v>
      </c>
      <c r="K106">
        <v>0</v>
      </c>
      <c r="L106" s="39">
        <v>-324015</v>
      </c>
      <c r="M106" s="39">
        <v>-268745</v>
      </c>
      <c r="N106">
        <v>54.66</v>
      </c>
      <c r="O106">
        <v>0</v>
      </c>
      <c r="P106">
        <v>0</v>
      </c>
      <c r="Q106">
        <v>0</v>
      </c>
      <c r="R106">
        <v>0</v>
      </c>
      <c r="S106" s="39">
        <v>324015</v>
      </c>
      <c r="T106">
        <v>0</v>
      </c>
      <c r="U106" s="39">
        <v>324015</v>
      </c>
      <c r="V106">
        <v>0</v>
      </c>
      <c r="W106" t="str">
        <f>""</f>
        <v/>
      </c>
      <c r="X106">
        <v>0</v>
      </c>
      <c r="Y106" t="str">
        <f>""</f>
        <v/>
      </c>
      <c r="Z106">
        <v>0</v>
      </c>
      <c r="AA106" t="str">
        <f>""</f>
        <v/>
      </c>
      <c r="AB106">
        <v>0</v>
      </c>
      <c r="AC106" t="str">
        <f>""</f>
        <v/>
      </c>
      <c r="AD106">
        <v>0</v>
      </c>
      <c r="AE106" t="str">
        <f>""</f>
        <v/>
      </c>
      <c r="AF106">
        <v>0</v>
      </c>
      <c r="AG106" t="str">
        <f>""</f>
        <v/>
      </c>
      <c r="AH106">
        <v>0</v>
      </c>
      <c r="AI106" t="str">
        <f>""</f>
        <v/>
      </c>
      <c r="AJ106">
        <v>0</v>
      </c>
      <c r="AK106" t="str">
        <f>""</f>
        <v/>
      </c>
      <c r="AL106">
        <v>0</v>
      </c>
      <c r="AM106" t="str">
        <f>""</f>
        <v/>
      </c>
      <c r="AN106">
        <v>0</v>
      </c>
      <c r="AO106" t="str">
        <f>""</f>
        <v/>
      </c>
      <c r="AP106">
        <v>0</v>
      </c>
      <c r="AQ106" t="str">
        <f>""</f>
        <v/>
      </c>
      <c r="AR106" t="s">
        <v>632</v>
      </c>
      <c r="AS106" t="s">
        <v>633</v>
      </c>
      <c r="AT106">
        <v>0</v>
      </c>
      <c r="AU106" t="str">
        <f>""</f>
        <v/>
      </c>
      <c r="AV106">
        <v>2016</v>
      </c>
      <c r="AW106">
        <v>0</v>
      </c>
      <c r="AX106">
        <v>0</v>
      </c>
      <c r="AY106">
        <v>0</v>
      </c>
      <c r="AZ106">
        <v>0</v>
      </c>
      <c r="BA106">
        <v>0</v>
      </c>
      <c r="BB106">
        <v>0</v>
      </c>
    </row>
    <row r="107" spans="1:54">
      <c r="A107">
        <v>1343902930</v>
      </c>
      <c r="B107" t="s">
        <v>659</v>
      </c>
      <c r="C107" s="1">
        <v>-387625</v>
      </c>
      <c r="D107" s="1">
        <v>-258312</v>
      </c>
      <c r="E107" s="39">
        <v>-264580</v>
      </c>
      <c r="F107">
        <v>0</v>
      </c>
      <c r="G107" s="39">
        <v>-264580</v>
      </c>
      <c r="H107" s="39">
        <v>6268</v>
      </c>
      <c r="I107">
        <v>102.42</v>
      </c>
      <c r="J107" s="39">
        <v>-264580</v>
      </c>
      <c r="K107">
        <v>0</v>
      </c>
      <c r="L107" s="39">
        <v>-264580</v>
      </c>
      <c r="M107" s="39">
        <v>-123045</v>
      </c>
      <c r="N107">
        <v>68.25</v>
      </c>
      <c r="O107">
        <v>0</v>
      </c>
      <c r="P107">
        <v>0</v>
      </c>
      <c r="Q107">
        <v>0</v>
      </c>
      <c r="R107">
        <v>0</v>
      </c>
      <c r="S107" s="39">
        <v>264580</v>
      </c>
      <c r="T107">
        <v>0</v>
      </c>
      <c r="U107" s="39">
        <v>264580</v>
      </c>
      <c r="V107">
        <v>0</v>
      </c>
      <c r="W107" t="str">
        <f>""</f>
        <v/>
      </c>
      <c r="X107">
        <v>0</v>
      </c>
      <c r="Y107" t="str">
        <f>""</f>
        <v/>
      </c>
      <c r="Z107">
        <v>0</v>
      </c>
      <c r="AA107" t="str">
        <f>""</f>
        <v/>
      </c>
      <c r="AB107">
        <v>0</v>
      </c>
      <c r="AC107" t="str">
        <f>""</f>
        <v/>
      </c>
      <c r="AD107">
        <v>0</v>
      </c>
      <c r="AE107" t="str">
        <f>""</f>
        <v/>
      </c>
      <c r="AF107">
        <v>0</v>
      </c>
      <c r="AG107" t="str">
        <f>""</f>
        <v/>
      </c>
      <c r="AH107">
        <v>0</v>
      </c>
      <c r="AI107" t="str">
        <f>""</f>
        <v/>
      </c>
      <c r="AJ107">
        <v>0</v>
      </c>
      <c r="AK107" t="str">
        <f>""</f>
        <v/>
      </c>
      <c r="AL107">
        <v>0</v>
      </c>
      <c r="AM107" t="str">
        <f>""</f>
        <v/>
      </c>
      <c r="AN107">
        <v>0</v>
      </c>
      <c r="AO107" t="str">
        <f>""</f>
        <v/>
      </c>
      <c r="AP107">
        <v>0</v>
      </c>
      <c r="AQ107" t="str">
        <f>""</f>
        <v/>
      </c>
      <c r="AR107" t="s">
        <v>632</v>
      </c>
      <c r="AS107" t="s">
        <v>633</v>
      </c>
      <c r="AT107">
        <v>0</v>
      </c>
      <c r="AU107" t="str">
        <f>""</f>
        <v/>
      </c>
      <c r="AV107">
        <v>2016</v>
      </c>
      <c r="AW107">
        <v>0</v>
      </c>
      <c r="AX107">
        <v>0</v>
      </c>
      <c r="AY107">
        <v>0</v>
      </c>
      <c r="AZ107">
        <v>0</v>
      </c>
      <c r="BA107">
        <v>0</v>
      </c>
      <c r="BB107">
        <v>0</v>
      </c>
    </row>
    <row r="108" spans="1:54">
      <c r="A108">
        <v>1344300930</v>
      </c>
      <c r="B108" t="s">
        <v>157</v>
      </c>
      <c r="C108" s="1">
        <v>-195000</v>
      </c>
      <c r="D108" s="1">
        <v>-129952</v>
      </c>
      <c r="E108">
        <v>0</v>
      </c>
      <c r="F108">
        <v>0</v>
      </c>
      <c r="G108">
        <v>0</v>
      </c>
      <c r="H108" s="39">
        <v>-129952</v>
      </c>
      <c r="I108">
        <v>0</v>
      </c>
      <c r="J108">
        <v>0</v>
      </c>
      <c r="K108">
        <v>0</v>
      </c>
      <c r="L108">
        <v>0</v>
      </c>
      <c r="M108" s="39">
        <v>-195000</v>
      </c>
      <c r="N108">
        <v>0</v>
      </c>
      <c r="O108">
        <v>0</v>
      </c>
      <c r="P108">
        <v>0</v>
      </c>
      <c r="Q108">
        <v>0</v>
      </c>
      <c r="R108">
        <v>0</v>
      </c>
      <c r="S108">
        <v>0</v>
      </c>
      <c r="T108">
        <v>0</v>
      </c>
      <c r="U108">
        <v>0</v>
      </c>
      <c r="V108">
        <v>0</v>
      </c>
      <c r="W108" t="str">
        <f>""</f>
        <v/>
      </c>
      <c r="X108">
        <v>0</v>
      </c>
      <c r="Y108" t="str">
        <f>""</f>
        <v/>
      </c>
      <c r="Z108">
        <v>0</v>
      </c>
      <c r="AA108" t="str">
        <f>""</f>
        <v/>
      </c>
      <c r="AB108">
        <v>0</v>
      </c>
      <c r="AC108" t="str">
        <f>""</f>
        <v/>
      </c>
      <c r="AD108">
        <v>0</v>
      </c>
      <c r="AE108" t="str">
        <f>""</f>
        <v/>
      </c>
      <c r="AF108">
        <v>0</v>
      </c>
      <c r="AG108" t="str">
        <f>""</f>
        <v/>
      </c>
      <c r="AH108">
        <v>0</v>
      </c>
      <c r="AI108" t="str">
        <f>""</f>
        <v/>
      </c>
      <c r="AJ108">
        <v>0</v>
      </c>
      <c r="AK108" t="str">
        <f>""</f>
        <v/>
      </c>
      <c r="AL108">
        <v>0</v>
      </c>
      <c r="AM108" t="str">
        <f>""</f>
        <v/>
      </c>
      <c r="AN108">
        <v>0</v>
      </c>
      <c r="AO108" t="str">
        <f>""</f>
        <v/>
      </c>
      <c r="AP108">
        <v>0</v>
      </c>
      <c r="AQ108" t="str">
        <f>""</f>
        <v/>
      </c>
      <c r="AR108" t="s">
        <v>632</v>
      </c>
      <c r="AS108" t="s">
        <v>633</v>
      </c>
      <c r="AT108">
        <v>0</v>
      </c>
      <c r="AU108" t="str">
        <f>""</f>
        <v/>
      </c>
      <c r="AV108">
        <v>2016</v>
      </c>
      <c r="AW108">
        <v>0</v>
      </c>
      <c r="AX108">
        <v>0</v>
      </c>
      <c r="AY108">
        <v>0</v>
      </c>
      <c r="AZ108">
        <v>0</v>
      </c>
      <c r="BA108">
        <v>0</v>
      </c>
      <c r="BB108">
        <v>0</v>
      </c>
    </row>
    <row r="109" spans="1:54">
      <c r="A109">
        <v>1344400930</v>
      </c>
      <c r="B109" t="s">
        <v>163</v>
      </c>
      <c r="C109" s="1">
        <v>-9999</v>
      </c>
      <c r="D109" s="1">
        <v>-6664</v>
      </c>
      <c r="E109" s="39">
        <v>-11480</v>
      </c>
      <c r="F109">
        <v>0</v>
      </c>
      <c r="G109" s="39">
        <v>-11480</v>
      </c>
      <c r="H109" s="39">
        <v>4816</v>
      </c>
      <c r="I109">
        <v>172.26</v>
      </c>
      <c r="J109" s="39">
        <v>-11480</v>
      </c>
      <c r="K109">
        <v>0</v>
      </c>
      <c r="L109" s="39">
        <v>-11480</v>
      </c>
      <c r="M109" s="39">
        <v>1481</v>
      </c>
      <c r="N109">
        <v>114.81</v>
      </c>
      <c r="O109">
        <v>0</v>
      </c>
      <c r="P109">
        <v>0</v>
      </c>
      <c r="Q109">
        <v>0</v>
      </c>
      <c r="R109">
        <v>0</v>
      </c>
      <c r="S109" s="39">
        <v>11480</v>
      </c>
      <c r="T109">
        <v>0</v>
      </c>
      <c r="U109" s="39">
        <v>11480</v>
      </c>
      <c r="V109">
        <v>0</v>
      </c>
      <c r="W109" t="str">
        <f>""</f>
        <v/>
      </c>
      <c r="X109">
        <v>0</v>
      </c>
      <c r="Y109" t="str">
        <f>""</f>
        <v/>
      </c>
      <c r="Z109">
        <v>0</v>
      </c>
      <c r="AA109" t="str">
        <f>""</f>
        <v/>
      </c>
      <c r="AB109">
        <v>0</v>
      </c>
      <c r="AC109" t="str">
        <f>""</f>
        <v/>
      </c>
      <c r="AD109">
        <v>0</v>
      </c>
      <c r="AE109" t="str">
        <f>""</f>
        <v/>
      </c>
      <c r="AF109">
        <v>0</v>
      </c>
      <c r="AG109" t="str">
        <f>""</f>
        <v/>
      </c>
      <c r="AH109">
        <v>0</v>
      </c>
      <c r="AI109" t="str">
        <f>""</f>
        <v/>
      </c>
      <c r="AJ109">
        <v>0</v>
      </c>
      <c r="AK109" t="str">
        <f>""</f>
        <v/>
      </c>
      <c r="AL109">
        <v>0</v>
      </c>
      <c r="AM109" t="str">
        <f>""</f>
        <v/>
      </c>
      <c r="AN109">
        <v>0</v>
      </c>
      <c r="AO109" t="str">
        <f>""</f>
        <v/>
      </c>
      <c r="AP109">
        <v>0</v>
      </c>
      <c r="AQ109" t="str">
        <f>""</f>
        <v/>
      </c>
      <c r="AR109" t="s">
        <v>632</v>
      </c>
      <c r="AS109" t="s">
        <v>633</v>
      </c>
      <c r="AT109">
        <v>0</v>
      </c>
      <c r="AU109" t="str">
        <f>""</f>
        <v/>
      </c>
      <c r="AV109">
        <v>2016</v>
      </c>
      <c r="AW109">
        <v>0</v>
      </c>
      <c r="AX109">
        <v>0</v>
      </c>
      <c r="AY109">
        <v>0</v>
      </c>
      <c r="AZ109">
        <v>0</v>
      </c>
      <c r="BA109">
        <v>0</v>
      </c>
      <c r="BB109">
        <v>0</v>
      </c>
    </row>
    <row r="110" spans="1:54">
      <c r="A110">
        <v>1344401930</v>
      </c>
      <c r="B110" t="s">
        <v>158</v>
      </c>
      <c r="C110" s="1">
        <v>-67968</v>
      </c>
      <c r="D110" s="1">
        <v>-45296</v>
      </c>
      <c r="E110" s="39">
        <v>-36748</v>
      </c>
      <c r="F110">
        <v>0</v>
      </c>
      <c r="G110" s="39">
        <v>-36748</v>
      </c>
      <c r="H110" s="39">
        <v>-8548</v>
      </c>
      <c r="I110">
        <v>81.12</v>
      </c>
      <c r="J110" s="39">
        <v>-36748</v>
      </c>
      <c r="K110">
        <v>0</v>
      </c>
      <c r="L110" s="39">
        <v>-36748</v>
      </c>
      <c r="M110" s="39">
        <v>-31220</v>
      </c>
      <c r="N110">
        <v>54.06</v>
      </c>
      <c r="O110">
        <v>0</v>
      </c>
      <c r="P110">
        <v>0</v>
      </c>
      <c r="Q110">
        <v>0</v>
      </c>
      <c r="R110">
        <v>0</v>
      </c>
      <c r="S110" s="39">
        <v>36748</v>
      </c>
      <c r="T110">
        <v>0</v>
      </c>
      <c r="U110" s="39">
        <v>36748</v>
      </c>
      <c r="V110">
        <v>0</v>
      </c>
      <c r="W110" t="str">
        <f>""</f>
        <v/>
      </c>
      <c r="X110">
        <v>0</v>
      </c>
      <c r="Y110" t="str">
        <f>""</f>
        <v/>
      </c>
      <c r="Z110">
        <v>0</v>
      </c>
      <c r="AA110" t="str">
        <f>""</f>
        <v/>
      </c>
      <c r="AB110">
        <v>0</v>
      </c>
      <c r="AC110" t="str">
        <f>""</f>
        <v/>
      </c>
      <c r="AD110">
        <v>0</v>
      </c>
      <c r="AE110" t="str">
        <f>""</f>
        <v/>
      </c>
      <c r="AF110">
        <v>0</v>
      </c>
      <c r="AG110" t="str">
        <f>""</f>
        <v/>
      </c>
      <c r="AH110">
        <v>0</v>
      </c>
      <c r="AI110" t="str">
        <f>""</f>
        <v/>
      </c>
      <c r="AJ110">
        <v>0</v>
      </c>
      <c r="AK110" t="str">
        <f>""</f>
        <v/>
      </c>
      <c r="AL110">
        <v>0</v>
      </c>
      <c r="AM110" t="str">
        <f>""</f>
        <v/>
      </c>
      <c r="AN110">
        <v>0</v>
      </c>
      <c r="AO110" t="str">
        <f>""</f>
        <v/>
      </c>
      <c r="AP110">
        <v>0</v>
      </c>
      <c r="AQ110" t="str">
        <f>""</f>
        <v/>
      </c>
      <c r="AR110" t="s">
        <v>632</v>
      </c>
      <c r="AS110" t="s">
        <v>633</v>
      </c>
      <c r="AT110">
        <v>0</v>
      </c>
      <c r="AU110" t="str">
        <f>""</f>
        <v/>
      </c>
      <c r="AV110">
        <v>2016</v>
      </c>
      <c r="AW110">
        <v>0</v>
      </c>
      <c r="AX110">
        <v>0</v>
      </c>
      <c r="AY110">
        <v>0</v>
      </c>
      <c r="AZ110">
        <v>0</v>
      </c>
      <c r="BA110">
        <v>0</v>
      </c>
      <c r="BB110">
        <v>0</v>
      </c>
    </row>
    <row r="111" spans="1:54">
      <c r="A111">
        <v>1344410930</v>
      </c>
      <c r="B111" t="s">
        <v>159</v>
      </c>
      <c r="C111" s="1">
        <v>-112250</v>
      </c>
      <c r="D111" s="1">
        <v>-74800</v>
      </c>
      <c r="E111" s="39">
        <v>-17134</v>
      </c>
      <c r="F111">
        <v>0</v>
      </c>
      <c r="G111" s="39">
        <v>-17134</v>
      </c>
      <c r="H111" s="39">
        <v>-57666</v>
      </c>
      <c r="I111">
        <v>22.9</v>
      </c>
      <c r="J111" s="39">
        <v>-17134</v>
      </c>
      <c r="K111">
        <v>0</v>
      </c>
      <c r="L111" s="39">
        <v>-17134</v>
      </c>
      <c r="M111" s="39">
        <v>-95116</v>
      </c>
      <c r="N111">
        <v>15.26</v>
      </c>
      <c r="O111">
        <v>0</v>
      </c>
      <c r="P111">
        <v>0</v>
      </c>
      <c r="Q111">
        <v>0</v>
      </c>
      <c r="R111">
        <v>0</v>
      </c>
      <c r="S111" s="39">
        <v>17134</v>
      </c>
      <c r="T111">
        <v>0</v>
      </c>
      <c r="U111" s="39">
        <v>17134</v>
      </c>
      <c r="V111">
        <v>0</v>
      </c>
      <c r="W111" t="str">
        <f>""</f>
        <v/>
      </c>
      <c r="X111">
        <v>0</v>
      </c>
      <c r="Y111" t="str">
        <f>""</f>
        <v/>
      </c>
      <c r="Z111">
        <v>0</v>
      </c>
      <c r="AA111" t="str">
        <f>""</f>
        <v/>
      </c>
      <c r="AB111">
        <v>0</v>
      </c>
      <c r="AC111" t="str">
        <f>""</f>
        <v/>
      </c>
      <c r="AD111">
        <v>0</v>
      </c>
      <c r="AE111" t="str">
        <f>""</f>
        <v/>
      </c>
      <c r="AF111">
        <v>0</v>
      </c>
      <c r="AG111" t="str">
        <f>""</f>
        <v/>
      </c>
      <c r="AH111">
        <v>0</v>
      </c>
      <c r="AI111" t="str">
        <f>""</f>
        <v/>
      </c>
      <c r="AJ111">
        <v>0</v>
      </c>
      <c r="AK111" t="str">
        <f>""</f>
        <v/>
      </c>
      <c r="AL111">
        <v>0</v>
      </c>
      <c r="AM111" t="str">
        <f>""</f>
        <v/>
      </c>
      <c r="AN111">
        <v>0</v>
      </c>
      <c r="AO111" t="str">
        <f>""</f>
        <v/>
      </c>
      <c r="AP111">
        <v>0</v>
      </c>
      <c r="AQ111" t="str">
        <f>""</f>
        <v/>
      </c>
      <c r="AR111" t="s">
        <v>632</v>
      </c>
      <c r="AS111" t="s">
        <v>633</v>
      </c>
      <c r="AT111">
        <v>0</v>
      </c>
      <c r="AU111" t="str">
        <f>""</f>
        <v/>
      </c>
      <c r="AV111">
        <v>2016</v>
      </c>
      <c r="AW111">
        <v>0</v>
      </c>
      <c r="AX111">
        <v>0</v>
      </c>
      <c r="AY111">
        <v>0</v>
      </c>
      <c r="AZ111">
        <v>0</v>
      </c>
      <c r="BA111">
        <v>0</v>
      </c>
      <c r="BB111">
        <v>0</v>
      </c>
    </row>
    <row r="112" spans="1:54">
      <c r="A112">
        <v>1344440930</v>
      </c>
      <c r="B112" t="s">
        <v>160</v>
      </c>
      <c r="C112" s="1">
        <v>-37000</v>
      </c>
      <c r="D112" s="1">
        <v>-24656</v>
      </c>
      <c r="E112" s="39">
        <v>-13875</v>
      </c>
      <c r="F112">
        <v>0</v>
      </c>
      <c r="G112" s="39">
        <v>-13875</v>
      </c>
      <c r="H112" s="39">
        <v>-10781</v>
      </c>
      <c r="I112">
        <v>56.27</v>
      </c>
      <c r="J112" s="39">
        <v>-13875</v>
      </c>
      <c r="K112">
        <v>0</v>
      </c>
      <c r="L112" s="39">
        <v>-13875</v>
      </c>
      <c r="M112" s="39">
        <v>-23125</v>
      </c>
      <c r="N112">
        <v>37.5</v>
      </c>
      <c r="O112">
        <v>0</v>
      </c>
      <c r="P112">
        <v>0</v>
      </c>
      <c r="Q112">
        <v>0</v>
      </c>
      <c r="R112">
        <v>0</v>
      </c>
      <c r="S112" s="39">
        <v>13875</v>
      </c>
      <c r="T112">
        <v>0</v>
      </c>
      <c r="U112" s="39">
        <v>13875</v>
      </c>
      <c r="V112">
        <v>0</v>
      </c>
      <c r="W112" t="str">
        <f>""</f>
        <v/>
      </c>
      <c r="X112">
        <v>0</v>
      </c>
      <c r="Y112" t="str">
        <f>""</f>
        <v/>
      </c>
      <c r="Z112">
        <v>0</v>
      </c>
      <c r="AA112" t="str">
        <f>""</f>
        <v/>
      </c>
      <c r="AB112">
        <v>0</v>
      </c>
      <c r="AC112" t="str">
        <f>""</f>
        <v/>
      </c>
      <c r="AD112">
        <v>0</v>
      </c>
      <c r="AE112" t="str">
        <f>""</f>
        <v/>
      </c>
      <c r="AF112">
        <v>0</v>
      </c>
      <c r="AG112" t="str">
        <f>""</f>
        <v/>
      </c>
      <c r="AH112">
        <v>0</v>
      </c>
      <c r="AI112" t="str">
        <f>""</f>
        <v/>
      </c>
      <c r="AJ112">
        <v>0</v>
      </c>
      <c r="AK112" t="str">
        <f>""</f>
        <v/>
      </c>
      <c r="AL112">
        <v>0</v>
      </c>
      <c r="AM112" t="str">
        <f>""</f>
        <v/>
      </c>
      <c r="AN112">
        <v>0</v>
      </c>
      <c r="AO112" t="str">
        <f>""</f>
        <v/>
      </c>
      <c r="AP112">
        <v>0</v>
      </c>
      <c r="AQ112" t="str">
        <f>""</f>
        <v/>
      </c>
      <c r="AR112" t="s">
        <v>632</v>
      </c>
      <c r="AS112" t="s">
        <v>633</v>
      </c>
      <c r="AT112">
        <v>0</v>
      </c>
      <c r="AU112" t="str">
        <f>""</f>
        <v/>
      </c>
      <c r="AV112">
        <v>2016</v>
      </c>
      <c r="AW112">
        <v>0</v>
      </c>
      <c r="AX112">
        <v>0</v>
      </c>
      <c r="AY112">
        <v>0</v>
      </c>
      <c r="AZ112">
        <v>0</v>
      </c>
      <c r="BA112">
        <v>0</v>
      </c>
      <c r="BB112">
        <v>0</v>
      </c>
    </row>
    <row r="113" spans="1:54">
      <c r="A113">
        <v>1344500930</v>
      </c>
      <c r="B113" t="s">
        <v>162</v>
      </c>
      <c r="C113" s="1">
        <v>-265425</v>
      </c>
      <c r="D113" s="1">
        <v>-176880</v>
      </c>
      <c r="E113" s="39">
        <v>-110805</v>
      </c>
      <c r="F113">
        <v>0</v>
      </c>
      <c r="G113" s="39">
        <v>-110805</v>
      </c>
      <c r="H113" s="39">
        <v>-66075</v>
      </c>
      <c r="I113">
        <v>62.64</v>
      </c>
      <c r="J113" s="39">
        <v>-110805</v>
      </c>
      <c r="K113">
        <v>0</v>
      </c>
      <c r="L113" s="39">
        <v>-110805</v>
      </c>
      <c r="M113" s="39">
        <v>-154620</v>
      </c>
      <c r="N113">
        <v>41.74</v>
      </c>
      <c r="O113">
        <v>0</v>
      </c>
      <c r="P113">
        <v>0</v>
      </c>
      <c r="Q113">
        <v>0</v>
      </c>
      <c r="R113">
        <v>0</v>
      </c>
      <c r="S113" s="39">
        <v>110805</v>
      </c>
      <c r="T113">
        <v>0</v>
      </c>
      <c r="U113" s="39">
        <v>110805</v>
      </c>
      <c r="V113">
        <v>0</v>
      </c>
      <c r="W113" t="str">
        <f>""</f>
        <v/>
      </c>
      <c r="X113">
        <v>0</v>
      </c>
      <c r="Y113" t="str">
        <f>""</f>
        <v/>
      </c>
      <c r="Z113">
        <v>0</v>
      </c>
      <c r="AA113" t="str">
        <f>""</f>
        <v/>
      </c>
      <c r="AB113">
        <v>0</v>
      </c>
      <c r="AC113" t="str">
        <f>""</f>
        <v/>
      </c>
      <c r="AD113">
        <v>0</v>
      </c>
      <c r="AE113" t="str">
        <f>""</f>
        <v/>
      </c>
      <c r="AF113">
        <v>0</v>
      </c>
      <c r="AG113" t="str">
        <f>""</f>
        <v/>
      </c>
      <c r="AH113">
        <v>0</v>
      </c>
      <c r="AI113" t="str">
        <f>""</f>
        <v/>
      </c>
      <c r="AJ113">
        <v>0</v>
      </c>
      <c r="AK113" t="str">
        <f>""</f>
        <v/>
      </c>
      <c r="AL113">
        <v>0</v>
      </c>
      <c r="AM113" t="str">
        <f>""</f>
        <v/>
      </c>
      <c r="AN113">
        <v>0</v>
      </c>
      <c r="AO113" t="str">
        <f>""</f>
        <v/>
      </c>
      <c r="AP113">
        <v>0</v>
      </c>
      <c r="AQ113" t="str">
        <f>""</f>
        <v/>
      </c>
      <c r="AR113" t="s">
        <v>632</v>
      </c>
      <c r="AS113" t="s">
        <v>633</v>
      </c>
      <c r="AT113">
        <v>0</v>
      </c>
      <c r="AU113" t="str">
        <f>""</f>
        <v/>
      </c>
      <c r="AV113">
        <v>2016</v>
      </c>
      <c r="AW113">
        <v>0</v>
      </c>
      <c r="AX113">
        <v>0</v>
      </c>
      <c r="AY113">
        <v>0</v>
      </c>
      <c r="AZ113">
        <v>0</v>
      </c>
      <c r="BA113">
        <v>0</v>
      </c>
      <c r="BB113">
        <v>0</v>
      </c>
    </row>
    <row r="114" spans="1:54">
      <c r="A114">
        <v>1344510930</v>
      </c>
      <c r="B114" t="s">
        <v>660</v>
      </c>
      <c r="C114">
        <v>0</v>
      </c>
      <c r="D114">
        <v>0</v>
      </c>
      <c r="E114" s="39">
        <v>-45881</v>
      </c>
      <c r="F114">
        <v>0</v>
      </c>
      <c r="G114" s="39">
        <v>-45881</v>
      </c>
      <c r="H114" s="39">
        <v>45881</v>
      </c>
      <c r="I114">
        <v>0</v>
      </c>
      <c r="J114" s="39">
        <v>-45881</v>
      </c>
      <c r="K114">
        <v>0</v>
      </c>
      <c r="L114" s="39">
        <v>-45881</v>
      </c>
      <c r="M114" s="39">
        <v>45881</v>
      </c>
      <c r="N114">
        <v>0</v>
      </c>
      <c r="O114">
        <v>0</v>
      </c>
      <c r="P114">
        <v>0</v>
      </c>
      <c r="Q114">
        <v>0</v>
      </c>
      <c r="R114">
        <v>0</v>
      </c>
      <c r="S114" s="39">
        <v>45881</v>
      </c>
      <c r="T114">
        <v>0</v>
      </c>
      <c r="U114" s="39">
        <v>45881</v>
      </c>
      <c r="V114">
        <v>0</v>
      </c>
      <c r="W114" t="str">
        <f>""</f>
        <v/>
      </c>
      <c r="X114">
        <v>0</v>
      </c>
      <c r="Y114" t="str">
        <f>""</f>
        <v/>
      </c>
      <c r="Z114">
        <v>0</v>
      </c>
      <c r="AA114" t="str">
        <f>""</f>
        <v/>
      </c>
      <c r="AB114">
        <v>0</v>
      </c>
      <c r="AC114" t="str">
        <f>""</f>
        <v/>
      </c>
      <c r="AD114">
        <v>0</v>
      </c>
      <c r="AE114" t="str">
        <f>""</f>
        <v/>
      </c>
      <c r="AF114">
        <v>0</v>
      </c>
      <c r="AG114" t="str">
        <f>""</f>
        <v/>
      </c>
      <c r="AH114">
        <v>0</v>
      </c>
      <c r="AI114" t="str">
        <f>""</f>
        <v/>
      </c>
      <c r="AJ114">
        <v>0</v>
      </c>
      <c r="AK114" t="str">
        <f>""</f>
        <v/>
      </c>
      <c r="AL114">
        <v>0</v>
      </c>
      <c r="AM114" t="str">
        <f>""</f>
        <v/>
      </c>
      <c r="AN114">
        <v>0</v>
      </c>
      <c r="AO114" t="str">
        <f>""</f>
        <v/>
      </c>
      <c r="AP114">
        <v>0</v>
      </c>
      <c r="AQ114" t="str">
        <f>""</f>
        <v/>
      </c>
      <c r="AR114" t="s">
        <v>632</v>
      </c>
      <c r="AS114" t="s">
        <v>633</v>
      </c>
      <c r="AT114">
        <v>0</v>
      </c>
      <c r="AU114" t="str">
        <f>""</f>
        <v/>
      </c>
      <c r="AV114">
        <v>2016</v>
      </c>
      <c r="AW114">
        <v>0</v>
      </c>
      <c r="AX114">
        <v>0</v>
      </c>
      <c r="AY114">
        <v>0</v>
      </c>
      <c r="AZ114">
        <v>0</v>
      </c>
      <c r="BA114">
        <v>0</v>
      </c>
      <c r="BB114">
        <v>0</v>
      </c>
    </row>
    <row r="115" spans="1:54">
      <c r="A115">
        <v>1344520930</v>
      </c>
      <c r="B115" t="s">
        <v>661</v>
      </c>
      <c r="C115" s="1">
        <v>-10000</v>
      </c>
      <c r="D115" s="1">
        <v>-6664</v>
      </c>
      <c r="E115" s="39">
        <v>-1250</v>
      </c>
      <c r="F115">
        <v>0</v>
      </c>
      <c r="G115" s="39">
        <v>-1250</v>
      </c>
      <c r="H115" s="39">
        <v>-5414</v>
      </c>
      <c r="I115">
        <v>18.75</v>
      </c>
      <c r="J115" s="39">
        <v>-1250</v>
      </c>
      <c r="K115">
        <v>0</v>
      </c>
      <c r="L115" s="39">
        <v>-1250</v>
      </c>
      <c r="M115" s="39">
        <v>-8750</v>
      </c>
      <c r="N115">
        <v>12.5</v>
      </c>
      <c r="O115">
        <v>0</v>
      </c>
      <c r="P115">
        <v>0</v>
      </c>
      <c r="Q115">
        <v>0</v>
      </c>
      <c r="R115">
        <v>0</v>
      </c>
      <c r="S115" s="39">
        <v>1250</v>
      </c>
      <c r="T115">
        <v>0</v>
      </c>
      <c r="U115" s="39">
        <v>1250</v>
      </c>
      <c r="V115">
        <v>0</v>
      </c>
      <c r="W115" t="str">
        <f>""</f>
        <v/>
      </c>
      <c r="X115">
        <v>0</v>
      </c>
      <c r="Y115" t="str">
        <f>""</f>
        <v/>
      </c>
      <c r="Z115">
        <v>0</v>
      </c>
      <c r="AA115" t="str">
        <f>""</f>
        <v/>
      </c>
      <c r="AB115">
        <v>0</v>
      </c>
      <c r="AC115" t="str">
        <f>""</f>
        <v/>
      </c>
      <c r="AD115">
        <v>0</v>
      </c>
      <c r="AE115" t="str">
        <f>""</f>
        <v/>
      </c>
      <c r="AF115">
        <v>0</v>
      </c>
      <c r="AG115" t="str">
        <f>""</f>
        <v/>
      </c>
      <c r="AH115">
        <v>0</v>
      </c>
      <c r="AI115" t="str">
        <f>""</f>
        <v/>
      </c>
      <c r="AJ115">
        <v>0</v>
      </c>
      <c r="AK115" t="str">
        <f>""</f>
        <v/>
      </c>
      <c r="AL115">
        <v>0</v>
      </c>
      <c r="AM115" t="str">
        <f>""</f>
        <v/>
      </c>
      <c r="AN115">
        <v>0</v>
      </c>
      <c r="AO115" t="str">
        <f>""</f>
        <v/>
      </c>
      <c r="AP115">
        <v>0</v>
      </c>
      <c r="AQ115" t="str">
        <f>""</f>
        <v/>
      </c>
      <c r="AR115" t="s">
        <v>632</v>
      </c>
      <c r="AS115" t="s">
        <v>633</v>
      </c>
      <c r="AT115">
        <v>0</v>
      </c>
      <c r="AU115" t="str">
        <f>""</f>
        <v/>
      </c>
      <c r="AV115">
        <v>2016</v>
      </c>
      <c r="AW115">
        <v>0</v>
      </c>
      <c r="AX115">
        <v>0</v>
      </c>
      <c r="AY115">
        <v>0</v>
      </c>
      <c r="AZ115">
        <v>0</v>
      </c>
      <c r="BA115">
        <v>0</v>
      </c>
      <c r="BB115">
        <v>0</v>
      </c>
    </row>
    <row r="116" spans="1:54">
      <c r="A116">
        <v>1345100930</v>
      </c>
      <c r="B116" t="s">
        <v>662</v>
      </c>
      <c r="C116" s="1">
        <v>-2498414</v>
      </c>
      <c r="D116" s="1">
        <v>-1664944</v>
      </c>
      <c r="E116" s="39">
        <v>-1643830</v>
      </c>
      <c r="F116">
        <v>0</v>
      </c>
      <c r="G116" s="39">
        <v>-1643830</v>
      </c>
      <c r="H116" s="39">
        <v>-21114</v>
      </c>
      <c r="I116">
        <v>98.73</v>
      </c>
      <c r="J116" s="39">
        <v>-1643830</v>
      </c>
      <c r="K116">
        <v>0</v>
      </c>
      <c r="L116" s="39">
        <v>-1643830</v>
      </c>
      <c r="M116" s="39">
        <v>-854584</v>
      </c>
      <c r="N116">
        <v>65.790000000000006</v>
      </c>
      <c r="O116">
        <v>0</v>
      </c>
      <c r="P116">
        <v>0</v>
      </c>
      <c r="Q116">
        <v>0</v>
      </c>
      <c r="R116">
        <v>0</v>
      </c>
      <c r="S116" s="39">
        <v>1643830</v>
      </c>
      <c r="T116">
        <v>0</v>
      </c>
      <c r="U116" s="39">
        <v>1643830</v>
      </c>
      <c r="V116">
        <v>0</v>
      </c>
      <c r="W116" t="str">
        <f>""</f>
        <v/>
      </c>
      <c r="X116">
        <v>0</v>
      </c>
      <c r="Y116" t="str">
        <f>""</f>
        <v/>
      </c>
      <c r="Z116">
        <v>0</v>
      </c>
      <c r="AA116" t="str">
        <f>""</f>
        <v/>
      </c>
      <c r="AB116">
        <v>0</v>
      </c>
      <c r="AC116" t="str">
        <f>""</f>
        <v/>
      </c>
      <c r="AD116">
        <v>0</v>
      </c>
      <c r="AE116" t="str">
        <f>""</f>
        <v/>
      </c>
      <c r="AF116">
        <v>0</v>
      </c>
      <c r="AG116" t="str">
        <f>""</f>
        <v/>
      </c>
      <c r="AH116">
        <v>0</v>
      </c>
      <c r="AI116" t="str">
        <f>""</f>
        <v/>
      </c>
      <c r="AJ116">
        <v>0</v>
      </c>
      <c r="AK116" t="str">
        <f>""</f>
        <v/>
      </c>
      <c r="AL116">
        <v>0</v>
      </c>
      <c r="AM116" t="str">
        <f>""</f>
        <v/>
      </c>
      <c r="AN116">
        <v>0</v>
      </c>
      <c r="AO116" t="str">
        <f>""</f>
        <v/>
      </c>
      <c r="AP116">
        <v>0</v>
      </c>
      <c r="AQ116" t="str">
        <f>""</f>
        <v/>
      </c>
      <c r="AR116" t="s">
        <v>632</v>
      </c>
      <c r="AS116" t="s">
        <v>633</v>
      </c>
      <c r="AT116">
        <v>0</v>
      </c>
      <c r="AU116" t="str">
        <f>""</f>
        <v/>
      </c>
      <c r="AV116">
        <v>2016</v>
      </c>
      <c r="AW116">
        <v>0</v>
      </c>
      <c r="AX116">
        <v>0</v>
      </c>
      <c r="AY116">
        <v>0</v>
      </c>
      <c r="AZ116">
        <v>0</v>
      </c>
      <c r="BA116">
        <v>0</v>
      </c>
      <c r="BB116">
        <v>0</v>
      </c>
    </row>
    <row r="117" spans="1:54">
      <c r="A117">
        <v>1345110930</v>
      </c>
      <c r="B117" t="s">
        <v>168</v>
      </c>
      <c r="C117" s="1">
        <v>-2250</v>
      </c>
      <c r="D117" s="1">
        <v>-1496</v>
      </c>
      <c r="E117">
        <v>0</v>
      </c>
      <c r="F117">
        <v>0</v>
      </c>
      <c r="G117">
        <v>0</v>
      </c>
      <c r="H117" s="39">
        <v>-1496</v>
      </c>
      <c r="I117">
        <v>0</v>
      </c>
      <c r="J117">
        <v>0</v>
      </c>
      <c r="K117">
        <v>0</v>
      </c>
      <c r="L117">
        <v>0</v>
      </c>
      <c r="M117" s="39">
        <v>-2250</v>
      </c>
      <c r="N117">
        <v>0</v>
      </c>
      <c r="O117">
        <v>0</v>
      </c>
      <c r="P117">
        <v>0</v>
      </c>
      <c r="Q117">
        <v>0</v>
      </c>
      <c r="R117">
        <v>0</v>
      </c>
      <c r="S117">
        <v>0</v>
      </c>
      <c r="T117">
        <v>0</v>
      </c>
      <c r="U117">
        <v>0</v>
      </c>
      <c r="V117">
        <v>0</v>
      </c>
      <c r="W117" t="str">
        <f>""</f>
        <v/>
      </c>
      <c r="X117">
        <v>0</v>
      </c>
      <c r="Y117" t="str">
        <f>""</f>
        <v/>
      </c>
      <c r="Z117">
        <v>0</v>
      </c>
      <c r="AA117" t="str">
        <f>""</f>
        <v/>
      </c>
      <c r="AB117">
        <v>0</v>
      </c>
      <c r="AC117" t="str">
        <f>""</f>
        <v/>
      </c>
      <c r="AD117">
        <v>0</v>
      </c>
      <c r="AE117" t="str">
        <f>""</f>
        <v/>
      </c>
      <c r="AF117">
        <v>0</v>
      </c>
      <c r="AG117" t="str">
        <f>""</f>
        <v/>
      </c>
      <c r="AH117">
        <v>0</v>
      </c>
      <c r="AI117" t="str">
        <f>""</f>
        <v/>
      </c>
      <c r="AJ117">
        <v>0</v>
      </c>
      <c r="AK117" t="str">
        <f>""</f>
        <v/>
      </c>
      <c r="AL117">
        <v>0</v>
      </c>
      <c r="AM117" t="str">
        <f>""</f>
        <v/>
      </c>
      <c r="AN117">
        <v>0</v>
      </c>
      <c r="AO117" t="str">
        <f>""</f>
        <v/>
      </c>
      <c r="AP117">
        <v>0</v>
      </c>
      <c r="AQ117" t="str">
        <f>""</f>
        <v/>
      </c>
      <c r="AR117" t="s">
        <v>632</v>
      </c>
      <c r="AS117" t="s">
        <v>633</v>
      </c>
      <c r="AT117">
        <v>0</v>
      </c>
      <c r="AU117" t="str">
        <f>""</f>
        <v/>
      </c>
      <c r="AV117">
        <v>2016</v>
      </c>
      <c r="AW117">
        <v>0</v>
      </c>
      <c r="AX117">
        <v>0</v>
      </c>
      <c r="AY117">
        <v>0</v>
      </c>
      <c r="AZ117">
        <v>0</v>
      </c>
      <c r="BA117">
        <v>0</v>
      </c>
      <c r="BB117">
        <v>0</v>
      </c>
    </row>
    <row r="118" spans="1:54">
      <c r="A118">
        <v>1345120930</v>
      </c>
      <c r="B118" t="s">
        <v>663</v>
      </c>
      <c r="C118" s="1">
        <v>-119700</v>
      </c>
      <c r="D118" s="1">
        <v>-79768</v>
      </c>
      <c r="E118" s="39">
        <v>-59850</v>
      </c>
      <c r="F118">
        <v>0</v>
      </c>
      <c r="G118" s="39">
        <v>-59850</v>
      </c>
      <c r="H118" s="39">
        <v>-19918</v>
      </c>
      <c r="I118">
        <v>75.03</v>
      </c>
      <c r="J118" s="39">
        <v>-59850</v>
      </c>
      <c r="K118">
        <v>0</v>
      </c>
      <c r="L118" s="39">
        <v>-59850</v>
      </c>
      <c r="M118" s="39">
        <v>-59850</v>
      </c>
      <c r="N118">
        <v>50</v>
      </c>
      <c r="O118">
        <v>0</v>
      </c>
      <c r="P118">
        <v>0</v>
      </c>
      <c r="Q118">
        <v>0</v>
      </c>
      <c r="R118">
        <v>0</v>
      </c>
      <c r="S118" s="39">
        <v>59850</v>
      </c>
      <c r="T118">
        <v>0</v>
      </c>
      <c r="U118" s="39">
        <v>59850</v>
      </c>
      <c r="V118">
        <v>0</v>
      </c>
      <c r="W118" t="str">
        <f>""</f>
        <v/>
      </c>
      <c r="X118">
        <v>0</v>
      </c>
      <c r="Y118" t="str">
        <f>""</f>
        <v/>
      </c>
      <c r="Z118">
        <v>0</v>
      </c>
      <c r="AA118" t="str">
        <f>""</f>
        <v/>
      </c>
      <c r="AB118">
        <v>0</v>
      </c>
      <c r="AC118" t="str">
        <f>""</f>
        <v/>
      </c>
      <c r="AD118">
        <v>0</v>
      </c>
      <c r="AE118" t="str">
        <f>""</f>
        <v/>
      </c>
      <c r="AF118">
        <v>0</v>
      </c>
      <c r="AG118" t="str">
        <f>""</f>
        <v/>
      </c>
      <c r="AH118">
        <v>0</v>
      </c>
      <c r="AI118" t="str">
        <f>""</f>
        <v/>
      </c>
      <c r="AJ118">
        <v>0</v>
      </c>
      <c r="AK118" t="str">
        <f>""</f>
        <v/>
      </c>
      <c r="AL118">
        <v>0</v>
      </c>
      <c r="AM118" t="str">
        <f>""</f>
        <v/>
      </c>
      <c r="AN118">
        <v>0</v>
      </c>
      <c r="AO118" t="str">
        <f>""</f>
        <v/>
      </c>
      <c r="AP118">
        <v>0</v>
      </c>
      <c r="AQ118" t="str">
        <f>""</f>
        <v/>
      </c>
      <c r="AR118" t="s">
        <v>632</v>
      </c>
      <c r="AS118" t="s">
        <v>633</v>
      </c>
      <c r="AT118">
        <v>0</v>
      </c>
      <c r="AU118" t="str">
        <f>""</f>
        <v/>
      </c>
      <c r="AV118">
        <v>2016</v>
      </c>
      <c r="AW118">
        <v>0</v>
      </c>
      <c r="AX118">
        <v>0</v>
      </c>
      <c r="AY118">
        <v>0</v>
      </c>
      <c r="AZ118">
        <v>0</v>
      </c>
      <c r="BA118">
        <v>0</v>
      </c>
      <c r="BB118">
        <v>0</v>
      </c>
    </row>
    <row r="119" spans="1:54">
      <c r="A119">
        <v>1345130930</v>
      </c>
      <c r="B119" t="s">
        <v>169</v>
      </c>
      <c r="C119" s="1">
        <v>-6750</v>
      </c>
      <c r="D119" s="1">
        <v>-4496</v>
      </c>
      <c r="E119">
        <v>0</v>
      </c>
      <c r="F119">
        <v>0</v>
      </c>
      <c r="G119">
        <v>0</v>
      </c>
      <c r="H119" s="39">
        <v>-4496</v>
      </c>
      <c r="I119">
        <v>0</v>
      </c>
      <c r="J119">
        <v>0</v>
      </c>
      <c r="K119">
        <v>0</v>
      </c>
      <c r="L119">
        <v>0</v>
      </c>
      <c r="M119" s="39">
        <v>-6750</v>
      </c>
      <c r="N119">
        <v>0</v>
      </c>
      <c r="O119">
        <v>0</v>
      </c>
      <c r="P119">
        <v>0</v>
      </c>
      <c r="Q119">
        <v>0</v>
      </c>
      <c r="R119">
        <v>0</v>
      </c>
      <c r="S119">
        <v>0</v>
      </c>
      <c r="T119">
        <v>0</v>
      </c>
      <c r="U119">
        <v>0</v>
      </c>
      <c r="V119">
        <v>0</v>
      </c>
      <c r="W119" t="str">
        <f>""</f>
        <v/>
      </c>
      <c r="X119">
        <v>0</v>
      </c>
      <c r="Y119" t="str">
        <f>""</f>
        <v/>
      </c>
      <c r="Z119">
        <v>0</v>
      </c>
      <c r="AA119" t="str">
        <f>""</f>
        <v/>
      </c>
      <c r="AB119">
        <v>0</v>
      </c>
      <c r="AC119" t="str">
        <f>""</f>
        <v/>
      </c>
      <c r="AD119">
        <v>0</v>
      </c>
      <c r="AE119" t="str">
        <f>""</f>
        <v/>
      </c>
      <c r="AF119">
        <v>0</v>
      </c>
      <c r="AG119" t="str">
        <f>""</f>
        <v/>
      </c>
      <c r="AH119">
        <v>0</v>
      </c>
      <c r="AI119" t="str">
        <f>""</f>
        <v/>
      </c>
      <c r="AJ119">
        <v>0</v>
      </c>
      <c r="AK119" t="str">
        <f>""</f>
        <v/>
      </c>
      <c r="AL119">
        <v>0</v>
      </c>
      <c r="AM119" t="str">
        <f>""</f>
        <v/>
      </c>
      <c r="AN119">
        <v>0</v>
      </c>
      <c r="AO119" t="str">
        <f>""</f>
        <v/>
      </c>
      <c r="AP119">
        <v>0</v>
      </c>
      <c r="AQ119" t="str">
        <f>""</f>
        <v/>
      </c>
      <c r="AR119" t="s">
        <v>632</v>
      </c>
      <c r="AS119" t="s">
        <v>633</v>
      </c>
      <c r="AT119">
        <v>0</v>
      </c>
      <c r="AU119" t="str">
        <f>""</f>
        <v/>
      </c>
      <c r="AV119">
        <v>2016</v>
      </c>
      <c r="AW119">
        <v>0</v>
      </c>
      <c r="AX119">
        <v>0</v>
      </c>
      <c r="AY119">
        <v>0</v>
      </c>
      <c r="AZ119">
        <v>0</v>
      </c>
      <c r="BA119">
        <v>0</v>
      </c>
      <c r="BB119">
        <v>0</v>
      </c>
    </row>
    <row r="120" spans="1:54">
      <c r="A120">
        <v>1345131930</v>
      </c>
      <c r="B120" t="s">
        <v>664</v>
      </c>
      <c r="C120" s="1">
        <v>-4500</v>
      </c>
      <c r="D120" s="1">
        <v>-3000</v>
      </c>
      <c r="E120">
        <v>0</v>
      </c>
      <c r="F120">
        <v>0</v>
      </c>
      <c r="G120">
        <v>0</v>
      </c>
      <c r="H120" s="39">
        <v>-3000</v>
      </c>
      <c r="I120">
        <v>0</v>
      </c>
      <c r="J120">
        <v>0</v>
      </c>
      <c r="K120">
        <v>0</v>
      </c>
      <c r="L120">
        <v>0</v>
      </c>
      <c r="M120" s="39">
        <v>-4500</v>
      </c>
      <c r="N120">
        <v>0</v>
      </c>
      <c r="O120">
        <v>0</v>
      </c>
      <c r="P120">
        <v>0</v>
      </c>
      <c r="Q120">
        <v>0</v>
      </c>
      <c r="R120">
        <v>0</v>
      </c>
      <c r="S120">
        <v>0</v>
      </c>
      <c r="T120">
        <v>0</v>
      </c>
      <c r="U120">
        <v>0</v>
      </c>
      <c r="V120">
        <v>0</v>
      </c>
      <c r="W120" t="str">
        <f>""</f>
        <v/>
      </c>
      <c r="X120">
        <v>0</v>
      </c>
      <c r="Y120" t="str">
        <f>""</f>
        <v/>
      </c>
      <c r="Z120">
        <v>0</v>
      </c>
      <c r="AA120" t="str">
        <f>""</f>
        <v/>
      </c>
      <c r="AB120">
        <v>0</v>
      </c>
      <c r="AC120" t="str">
        <f>""</f>
        <v/>
      </c>
      <c r="AD120">
        <v>0</v>
      </c>
      <c r="AE120" t="str">
        <f>""</f>
        <v/>
      </c>
      <c r="AF120">
        <v>0</v>
      </c>
      <c r="AG120" t="str">
        <f>""</f>
        <v/>
      </c>
      <c r="AH120">
        <v>0</v>
      </c>
      <c r="AI120" t="str">
        <f>""</f>
        <v/>
      </c>
      <c r="AJ120">
        <v>0</v>
      </c>
      <c r="AK120" t="str">
        <f>""</f>
        <v/>
      </c>
      <c r="AL120">
        <v>0</v>
      </c>
      <c r="AM120" t="str">
        <f>""</f>
        <v/>
      </c>
      <c r="AN120">
        <v>0</v>
      </c>
      <c r="AO120" t="str">
        <f>""</f>
        <v/>
      </c>
      <c r="AP120">
        <v>0</v>
      </c>
      <c r="AQ120" t="str">
        <f>""</f>
        <v/>
      </c>
      <c r="AR120" t="s">
        <v>632</v>
      </c>
      <c r="AS120" t="s">
        <v>633</v>
      </c>
      <c r="AT120">
        <v>0</v>
      </c>
      <c r="AU120" t="str">
        <f>""</f>
        <v/>
      </c>
      <c r="AV120">
        <v>2016</v>
      </c>
      <c r="AW120">
        <v>0</v>
      </c>
      <c r="AX120">
        <v>0</v>
      </c>
      <c r="AY120">
        <v>0</v>
      </c>
      <c r="AZ120">
        <v>0</v>
      </c>
      <c r="BA120">
        <v>0</v>
      </c>
      <c r="BB120">
        <v>0</v>
      </c>
    </row>
    <row r="121" spans="1:54">
      <c r="A121">
        <v>1345140930</v>
      </c>
      <c r="B121" t="s">
        <v>171</v>
      </c>
      <c r="C121" s="1">
        <v>-334903</v>
      </c>
      <c r="D121" s="1">
        <v>-223176</v>
      </c>
      <c r="E121" s="39">
        <v>-233569</v>
      </c>
      <c r="F121">
        <v>0</v>
      </c>
      <c r="G121" s="39">
        <v>-233569</v>
      </c>
      <c r="H121" s="39">
        <v>10393</v>
      </c>
      <c r="I121">
        <v>104.65</v>
      </c>
      <c r="J121" s="39">
        <v>-233569</v>
      </c>
      <c r="K121">
        <v>0</v>
      </c>
      <c r="L121" s="39">
        <v>-233569</v>
      </c>
      <c r="M121" s="39">
        <v>-101334</v>
      </c>
      <c r="N121">
        <v>69.739999999999995</v>
      </c>
      <c r="O121">
        <v>0</v>
      </c>
      <c r="P121">
        <v>0</v>
      </c>
      <c r="Q121">
        <v>0</v>
      </c>
      <c r="R121">
        <v>0</v>
      </c>
      <c r="S121" s="39">
        <v>233569</v>
      </c>
      <c r="T121">
        <v>0</v>
      </c>
      <c r="U121" s="39">
        <v>233569</v>
      </c>
      <c r="V121">
        <v>0</v>
      </c>
      <c r="W121" t="str">
        <f>""</f>
        <v/>
      </c>
      <c r="X121">
        <v>0</v>
      </c>
      <c r="Y121" t="str">
        <f>""</f>
        <v/>
      </c>
      <c r="Z121">
        <v>0</v>
      </c>
      <c r="AA121" t="str">
        <f>""</f>
        <v/>
      </c>
      <c r="AB121">
        <v>0</v>
      </c>
      <c r="AC121" t="str">
        <f>""</f>
        <v/>
      </c>
      <c r="AD121">
        <v>0</v>
      </c>
      <c r="AE121" t="str">
        <f>""</f>
        <v/>
      </c>
      <c r="AF121">
        <v>0</v>
      </c>
      <c r="AG121" t="str">
        <f>""</f>
        <v/>
      </c>
      <c r="AH121">
        <v>0</v>
      </c>
      <c r="AI121" t="str">
        <f>""</f>
        <v/>
      </c>
      <c r="AJ121">
        <v>0</v>
      </c>
      <c r="AK121" t="str">
        <f>""</f>
        <v/>
      </c>
      <c r="AL121">
        <v>0</v>
      </c>
      <c r="AM121" t="str">
        <f>""</f>
        <v/>
      </c>
      <c r="AN121">
        <v>0</v>
      </c>
      <c r="AO121" t="str">
        <f>""</f>
        <v/>
      </c>
      <c r="AP121">
        <v>0</v>
      </c>
      <c r="AQ121" t="str">
        <f>""</f>
        <v/>
      </c>
      <c r="AR121" t="s">
        <v>632</v>
      </c>
      <c r="AS121" t="s">
        <v>633</v>
      </c>
      <c r="AT121">
        <v>0</v>
      </c>
      <c r="AU121" t="str">
        <f>""</f>
        <v/>
      </c>
      <c r="AV121">
        <v>2016</v>
      </c>
      <c r="AW121">
        <v>0</v>
      </c>
      <c r="AX121">
        <v>0</v>
      </c>
      <c r="AY121">
        <v>0</v>
      </c>
      <c r="AZ121">
        <v>0</v>
      </c>
      <c r="BA121">
        <v>0</v>
      </c>
      <c r="BB121">
        <v>0</v>
      </c>
    </row>
    <row r="122" spans="1:54">
      <c r="A122">
        <v>1345200930</v>
      </c>
      <c r="B122" t="s">
        <v>665</v>
      </c>
      <c r="C122" s="1">
        <v>-180000</v>
      </c>
      <c r="D122" s="1">
        <v>-119952</v>
      </c>
      <c r="E122" s="39">
        <v>-144825</v>
      </c>
      <c r="F122">
        <v>0</v>
      </c>
      <c r="G122" s="39">
        <v>-144825</v>
      </c>
      <c r="H122" s="39">
        <v>24873</v>
      </c>
      <c r="I122">
        <v>120.73</v>
      </c>
      <c r="J122" s="39">
        <v>-144825</v>
      </c>
      <c r="K122">
        <v>0</v>
      </c>
      <c r="L122" s="39">
        <v>-144825</v>
      </c>
      <c r="M122" s="39">
        <v>-35175</v>
      </c>
      <c r="N122">
        <v>80.45</v>
      </c>
      <c r="O122">
        <v>0</v>
      </c>
      <c r="P122">
        <v>0</v>
      </c>
      <c r="Q122">
        <v>0</v>
      </c>
      <c r="R122">
        <v>0</v>
      </c>
      <c r="S122" s="39">
        <v>144825</v>
      </c>
      <c r="T122">
        <v>0</v>
      </c>
      <c r="U122" s="39">
        <v>144825</v>
      </c>
      <c r="V122">
        <v>0</v>
      </c>
      <c r="W122" t="str">
        <f>""</f>
        <v/>
      </c>
      <c r="X122">
        <v>0</v>
      </c>
      <c r="Y122" t="str">
        <f>""</f>
        <v/>
      </c>
      <c r="Z122">
        <v>0</v>
      </c>
      <c r="AA122" t="str">
        <f>""</f>
        <v/>
      </c>
      <c r="AB122">
        <v>0</v>
      </c>
      <c r="AC122" t="str">
        <f>""</f>
        <v/>
      </c>
      <c r="AD122">
        <v>0</v>
      </c>
      <c r="AE122" t="str">
        <f>""</f>
        <v/>
      </c>
      <c r="AF122">
        <v>0</v>
      </c>
      <c r="AG122" t="str">
        <f>""</f>
        <v/>
      </c>
      <c r="AH122">
        <v>0</v>
      </c>
      <c r="AI122" t="str">
        <f>""</f>
        <v/>
      </c>
      <c r="AJ122">
        <v>0</v>
      </c>
      <c r="AK122" t="str">
        <f>""</f>
        <v/>
      </c>
      <c r="AL122">
        <v>0</v>
      </c>
      <c r="AM122" t="str">
        <f>""</f>
        <v/>
      </c>
      <c r="AN122">
        <v>0</v>
      </c>
      <c r="AO122" t="str">
        <f>""</f>
        <v/>
      </c>
      <c r="AP122">
        <v>0</v>
      </c>
      <c r="AQ122" t="str">
        <f>""</f>
        <v/>
      </c>
      <c r="AR122" t="s">
        <v>632</v>
      </c>
      <c r="AS122" t="s">
        <v>633</v>
      </c>
      <c r="AT122">
        <v>0</v>
      </c>
      <c r="AU122" t="str">
        <f>""</f>
        <v/>
      </c>
      <c r="AV122">
        <v>2016</v>
      </c>
      <c r="AW122">
        <v>0</v>
      </c>
      <c r="AX122">
        <v>0</v>
      </c>
      <c r="AY122">
        <v>0</v>
      </c>
      <c r="AZ122">
        <v>0</v>
      </c>
      <c r="BA122">
        <v>0</v>
      </c>
      <c r="BB122">
        <v>0</v>
      </c>
    </row>
    <row r="123" spans="1:54">
      <c r="A123">
        <v>1345240930</v>
      </c>
      <c r="B123" t="s">
        <v>176</v>
      </c>
      <c r="C123" s="1">
        <v>-180839</v>
      </c>
      <c r="D123" s="1">
        <v>-120512</v>
      </c>
      <c r="E123" s="39">
        <v>-126817</v>
      </c>
      <c r="F123">
        <v>0</v>
      </c>
      <c r="G123" s="39">
        <v>-126817</v>
      </c>
      <c r="H123" s="39">
        <v>6305</v>
      </c>
      <c r="I123">
        <v>105.23</v>
      </c>
      <c r="J123" s="39">
        <v>-126817</v>
      </c>
      <c r="K123">
        <v>0</v>
      </c>
      <c r="L123" s="39">
        <v>-126817</v>
      </c>
      <c r="M123" s="39">
        <v>-54022</v>
      </c>
      <c r="N123">
        <v>70.12</v>
      </c>
      <c r="O123">
        <v>0</v>
      </c>
      <c r="P123">
        <v>0</v>
      </c>
      <c r="Q123">
        <v>0</v>
      </c>
      <c r="R123">
        <v>0</v>
      </c>
      <c r="S123" s="39">
        <v>126817</v>
      </c>
      <c r="T123">
        <v>0</v>
      </c>
      <c r="U123" s="39">
        <v>126817</v>
      </c>
      <c r="V123">
        <v>0</v>
      </c>
      <c r="W123" t="str">
        <f>""</f>
        <v/>
      </c>
      <c r="X123">
        <v>0</v>
      </c>
      <c r="Y123" t="str">
        <f>""</f>
        <v/>
      </c>
      <c r="Z123">
        <v>0</v>
      </c>
      <c r="AA123" t="str">
        <f>""</f>
        <v/>
      </c>
      <c r="AB123">
        <v>0</v>
      </c>
      <c r="AC123" t="str">
        <f>""</f>
        <v/>
      </c>
      <c r="AD123">
        <v>0</v>
      </c>
      <c r="AE123" t="str">
        <f>""</f>
        <v/>
      </c>
      <c r="AF123">
        <v>0</v>
      </c>
      <c r="AG123" t="str">
        <f>""</f>
        <v/>
      </c>
      <c r="AH123">
        <v>0</v>
      </c>
      <c r="AI123" t="str">
        <f>""</f>
        <v/>
      </c>
      <c r="AJ123">
        <v>0</v>
      </c>
      <c r="AK123" t="str">
        <f>""</f>
        <v/>
      </c>
      <c r="AL123">
        <v>0</v>
      </c>
      <c r="AM123" t="str">
        <f>""</f>
        <v/>
      </c>
      <c r="AN123">
        <v>0</v>
      </c>
      <c r="AO123" t="str">
        <f>""</f>
        <v/>
      </c>
      <c r="AP123">
        <v>0</v>
      </c>
      <c r="AQ123" t="str">
        <f>""</f>
        <v/>
      </c>
      <c r="AR123" t="s">
        <v>632</v>
      </c>
      <c r="AS123" t="s">
        <v>633</v>
      </c>
      <c r="AT123">
        <v>0</v>
      </c>
      <c r="AU123" t="str">
        <f>""</f>
        <v/>
      </c>
      <c r="AV123">
        <v>2016</v>
      </c>
      <c r="AW123">
        <v>0</v>
      </c>
      <c r="AX123">
        <v>0</v>
      </c>
      <c r="AY123">
        <v>0</v>
      </c>
      <c r="AZ123">
        <v>0</v>
      </c>
      <c r="BA123">
        <v>0</v>
      </c>
      <c r="BB123">
        <v>0</v>
      </c>
    </row>
    <row r="124" spans="1:54">
      <c r="A124">
        <v>1345300930</v>
      </c>
      <c r="B124" t="s">
        <v>178</v>
      </c>
      <c r="C124" s="1">
        <v>-34129</v>
      </c>
      <c r="D124" s="1">
        <v>-22744</v>
      </c>
      <c r="E124">
        <v>0</v>
      </c>
      <c r="F124">
        <v>0</v>
      </c>
      <c r="G124">
        <v>0</v>
      </c>
      <c r="H124" s="39">
        <v>-22744</v>
      </c>
      <c r="I124">
        <v>0</v>
      </c>
      <c r="J124">
        <v>0</v>
      </c>
      <c r="K124">
        <v>0</v>
      </c>
      <c r="L124">
        <v>0</v>
      </c>
      <c r="M124" s="39">
        <v>-34129</v>
      </c>
      <c r="N124">
        <v>0</v>
      </c>
      <c r="O124">
        <v>0</v>
      </c>
      <c r="P124">
        <v>0</v>
      </c>
      <c r="Q124">
        <v>0</v>
      </c>
      <c r="R124">
        <v>0</v>
      </c>
      <c r="S124">
        <v>0</v>
      </c>
      <c r="T124">
        <v>0</v>
      </c>
      <c r="U124">
        <v>0</v>
      </c>
      <c r="V124">
        <v>0</v>
      </c>
      <c r="W124" t="str">
        <f>""</f>
        <v/>
      </c>
      <c r="X124">
        <v>0</v>
      </c>
      <c r="Y124" t="str">
        <f>""</f>
        <v/>
      </c>
      <c r="Z124">
        <v>0</v>
      </c>
      <c r="AA124" t="str">
        <f>""</f>
        <v/>
      </c>
      <c r="AB124">
        <v>0</v>
      </c>
      <c r="AC124" t="str">
        <f>""</f>
        <v/>
      </c>
      <c r="AD124">
        <v>0</v>
      </c>
      <c r="AE124" t="str">
        <f>""</f>
        <v/>
      </c>
      <c r="AF124">
        <v>0</v>
      </c>
      <c r="AG124" t="str">
        <f>""</f>
        <v/>
      </c>
      <c r="AH124">
        <v>0</v>
      </c>
      <c r="AI124" t="str">
        <f>""</f>
        <v/>
      </c>
      <c r="AJ124">
        <v>0</v>
      </c>
      <c r="AK124" t="str">
        <f>""</f>
        <v/>
      </c>
      <c r="AL124">
        <v>0</v>
      </c>
      <c r="AM124" t="str">
        <f>""</f>
        <v/>
      </c>
      <c r="AN124">
        <v>0</v>
      </c>
      <c r="AO124" t="str">
        <f>""</f>
        <v/>
      </c>
      <c r="AP124">
        <v>0</v>
      </c>
      <c r="AQ124" t="str">
        <f>""</f>
        <v/>
      </c>
      <c r="AR124" t="s">
        <v>632</v>
      </c>
      <c r="AS124" t="s">
        <v>633</v>
      </c>
      <c r="AT124">
        <v>0</v>
      </c>
      <c r="AU124" t="str">
        <f>""</f>
        <v/>
      </c>
      <c r="AV124">
        <v>2016</v>
      </c>
      <c r="AW124">
        <v>0</v>
      </c>
      <c r="AX124">
        <v>0</v>
      </c>
      <c r="AY124">
        <v>0</v>
      </c>
      <c r="AZ124">
        <v>0</v>
      </c>
      <c r="BA124">
        <v>0</v>
      </c>
      <c r="BB124">
        <v>0</v>
      </c>
    </row>
    <row r="125" spans="1:54">
      <c r="A125">
        <v>1345301930</v>
      </c>
      <c r="B125" t="s">
        <v>179</v>
      </c>
      <c r="C125" s="1">
        <v>-107760</v>
      </c>
      <c r="D125" s="1">
        <v>-71808</v>
      </c>
      <c r="E125" s="39">
        <v>-1845</v>
      </c>
      <c r="F125">
        <v>0</v>
      </c>
      <c r="G125" s="39">
        <v>-1845</v>
      </c>
      <c r="H125" s="39">
        <v>-69963</v>
      </c>
      <c r="I125">
        <v>2.56</v>
      </c>
      <c r="J125" s="39">
        <v>-1845</v>
      </c>
      <c r="K125">
        <v>0</v>
      </c>
      <c r="L125" s="39">
        <v>-1845</v>
      </c>
      <c r="M125" s="39">
        <v>-105915</v>
      </c>
      <c r="N125">
        <v>1.71</v>
      </c>
      <c r="O125">
        <v>0</v>
      </c>
      <c r="P125">
        <v>0</v>
      </c>
      <c r="Q125">
        <v>0</v>
      </c>
      <c r="R125">
        <v>0</v>
      </c>
      <c r="S125" s="39">
        <v>1845</v>
      </c>
      <c r="T125">
        <v>0</v>
      </c>
      <c r="U125" s="39">
        <v>1845</v>
      </c>
      <c r="V125">
        <v>0</v>
      </c>
      <c r="W125" t="str">
        <f>""</f>
        <v/>
      </c>
      <c r="X125">
        <v>0</v>
      </c>
      <c r="Y125" t="str">
        <f>""</f>
        <v/>
      </c>
      <c r="Z125">
        <v>0</v>
      </c>
      <c r="AA125" t="str">
        <f>""</f>
        <v/>
      </c>
      <c r="AB125">
        <v>0</v>
      </c>
      <c r="AC125" t="str">
        <f>""</f>
        <v/>
      </c>
      <c r="AD125">
        <v>0</v>
      </c>
      <c r="AE125" t="str">
        <f>""</f>
        <v/>
      </c>
      <c r="AF125">
        <v>0</v>
      </c>
      <c r="AG125" t="str">
        <f>""</f>
        <v/>
      </c>
      <c r="AH125">
        <v>0</v>
      </c>
      <c r="AI125" t="str">
        <f>""</f>
        <v/>
      </c>
      <c r="AJ125">
        <v>0</v>
      </c>
      <c r="AK125" t="str">
        <f>""</f>
        <v/>
      </c>
      <c r="AL125">
        <v>0</v>
      </c>
      <c r="AM125" t="str">
        <f>""</f>
        <v/>
      </c>
      <c r="AN125">
        <v>0</v>
      </c>
      <c r="AO125" t="str">
        <f>""</f>
        <v/>
      </c>
      <c r="AP125">
        <v>0</v>
      </c>
      <c r="AQ125" t="str">
        <f>""</f>
        <v/>
      </c>
      <c r="AR125" t="s">
        <v>632</v>
      </c>
      <c r="AS125" t="s">
        <v>633</v>
      </c>
      <c r="AT125">
        <v>0</v>
      </c>
      <c r="AU125" t="str">
        <f>""</f>
        <v/>
      </c>
      <c r="AV125">
        <v>2016</v>
      </c>
      <c r="AW125">
        <v>0</v>
      </c>
      <c r="AX125">
        <v>0</v>
      </c>
      <c r="AY125">
        <v>0</v>
      </c>
      <c r="AZ125">
        <v>0</v>
      </c>
      <c r="BA125">
        <v>0</v>
      </c>
      <c r="BB125">
        <v>0</v>
      </c>
    </row>
    <row r="126" spans="1:54">
      <c r="A126">
        <v>1345305930</v>
      </c>
      <c r="B126" t="s">
        <v>180</v>
      </c>
      <c r="C126">
        <v>0</v>
      </c>
      <c r="D126">
        <v>0</v>
      </c>
      <c r="E126" s="39">
        <v>-13671</v>
      </c>
      <c r="F126">
        <v>0</v>
      </c>
      <c r="G126" s="39">
        <v>-13671</v>
      </c>
      <c r="H126" s="39">
        <v>13671</v>
      </c>
      <c r="I126">
        <v>0</v>
      </c>
      <c r="J126" s="39">
        <v>-13671</v>
      </c>
      <c r="K126">
        <v>0</v>
      </c>
      <c r="L126" s="39">
        <v>-13671</v>
      </c>
      <c r="M126" s="39">
        <v>13671</v>
      </c>
      <c r="N126">
        <v>0</v>
      </c>
      <c r="O126">
        <v>0</v>
      </c>
      <c r="P126">
        <v>0</v>
      </c>
      <c r="Q126">
        <v>0</v>
      </c>
      <c r="R126">
        <v>0</v>
      </c>
      <c r="S126" s="39">
        <v>13671</v>
      </c>
      <c r="T126">
        <v>0</v>
      </c>
      <c r="U126" s="39">
        <v>13671</v>
      </c>
      <c r="V126">
        <v>0</v>
      </c>
      <c r="W126" t="str">
        <f>""</f>
        <v/>
      </c>
      <c r="X126">
        <v>0</v>
      </c>
      <c r="Y126" t="str">
        <f>""</f>
        <v/>
      </c>
      <c r="Z126">
        <v>0</v>
      </c>
      <c r="AA126" t="str">
        <f>""</f>
        <v/>
      </c>
      <c r="AB126">
        <v>0</v>
      </c>
      <c r="AC126" t="str">
        <f>""</f>
        <v/>
      </c>
      <c r="AD126">
        <v>0</v>
      </c>
      <c r="AE126" t="str">
        <f>""</f>
        <v/>
      </c>
      <c r="AF126">
        <v>0</v>
      </c>
      <c r="AG126" t="str">
        <f>""</f>
        <v/>
      </c>
      <c r="AH126">
        <v>0</v>
      </c>
      <c r="AI126" t="str">
        <f>""</f>
        <v/>
      </c>
      <c r="AJ126">
        <v>0</v>
      </c>
      <c r="AK126" t="str">
        <f>""</f>
        <v/>
      </c>
      <c r="AL126">
        <v>0</v>
      </c>
      <c r="AM126" t="str">
        <f>""</f>
        <v/>
      </c>
      <c r="AN126">
        <v>0</v>
      </c>
      <c r="AO126" t="str">
        <f>""</f>
        <v/>
      </c>
      <c r="AP126">
        <v>0</v>
      </c>
      <c r="AQ126" t="str">
        <f>""</f>
        <v/>
      </c>
      <c r="AR126" t="s">
        <v>632</v>
      </c>
      <c r="AS126" t="s">
        <v>633</v>
      </c>
      <c r="AT126">
        <v>0</v>
      </c>
      <c r="AU126" t="str">
        <f>""</f>
        <v/>
      </c>
      <c r="AV126">
        <v>2016</v>
      </c>
      <c r="AW126">
        <v>0</v>
      </c>
      <c r="AX126">
        <v>0</v>
      </c>
      <c r="AY126">
        <v>0</v>
      </c>
      <c r="AZ126">
        <v>0</v>
      </c>
      <c r="BA126">
        <v>0</v>
      </c>
      <c r="BB126">
        <v>0</v>
      </c>
    </row>
    <row r="127" spans="1:54">
      <c r="A127">
        <v>1345310930</v>
      </c>
      <c r="B127" t="s">
        <v>182</v>
      </c>
      <c r="C127" s="1">
        <v>-13464</v>
      </c>
      <c r="D127" s="1">
        <v>-8976</v>
      </c>
      <c r="E127" s="39">
        <v>-6886</v>
      </c>
      <c r="F127">
        <v>0</v>
      </c>
      <c r="G127" s="39">
        <v>-6886</v>
      </c>
      <c r="H127" s="39">
        <v>-2090</v>
      </c>
      <c r="I127">
        <v>76.709999999999994</v>
      </c>
      <c r="J127" s="39">
        <v>-6886</v>
      </c>
      <c r="K127">
        <v>0</v>
      </c>
      <c r="L127" s="39">
        <v>-6886</v>
      </c>
      <c r="M127" s="39">
        <v>-6578</v>
      </c>
      <c r="N127">
        <v>51.14</v>
      </c>
      <c r="O127">
        <v>0</v>
      </c>
      <c r="P127">
        <v>0</v>
      </c>
      <c r="Q127">
        <v>0</v>
      </c>
      <c r="R127">
        <v>0</v>
      </c>
      <c r="S127" s="39">
        <v>6886</v>
      </c>
      <c r="T127">
        <v>0</v>
      </c>
      <c r="U127" s="39">
        <v>6886</v>
      </c>
      <c r="V127">
        <v>0</v>
      </c>
      <c r="W127" t="str">
        <f>""</f>
        <v/>
      </c>
      <c r="X127">
        <v>0</v>
      </c>
      <c r="Y127" t="str">
        <f>""</f>
        <v/>
      </c>
      <c r="Z127">
        <v>0</v>
      </c>
      <c r="AA127" t="str">
        <f>""</f>
        <v/>
      </c>
      <c r="AB127">
        <v>0</v>
      </c>
      <c r="AC127" t="str">
        <f>""</f>
        <v/>
      </c>
      <c r="AD127">
        <v>0</v>
      </c>
      <c r="AE127" t="str">
        <f>""</f>
        <v/>
      </c>
      <c r="AF127">
        <v>0</v>
      </c>
      <c r="AG127" t="str">
        <f>""</f>
        <v/>
      </c>
      <c r="AH127">
        <v>0</v>
      </c>
      <c r="AI127" t="str">
        <f>""</f>
        <v/>
      </c>
      <c r="AJ127">
        <v>0</v>
      </c>
      <c r="AK127" t="str">
        <f>""</f>
        <v/>
      </c>
      <c r="AL127">
        <v>0</v>
      </c>
      <c r="AM127" t="str">
        <f>""</f>
        <v/>
      </c>
      <c r="AN127">
        <v>0</v>
      </c>
      <c r="AO127" t="str">
        <f>""</f>
        <v/>
      </c>
      <c r="AP127">
        <v>0</v>
      </c>
      <c r="AQ127" t="str">
        <f>""</f>
        <v/>
      </c>
      <c r="AR127" t="s">
        <v>632</v>
      </c>
      <c r="AS127" t="s">
        <v>633</v>
      </c>
      <c r="AT127">
        <v>0</v>
      </c>
      <c r="AU127" t="str">
        <f>""</f>
        <v/>
      </c>
      <c r="AV127">
        <v>2016</v>
      </c>
      <c r="AW127">
        <v>0</v>
      </c>
      <c r="AX127">
        <v>0</v>
      </c>
      <c r="AY127">
        <v>0</v>
      </c>
      <c r="AZ127">
        <v>0</v>
      </c>
      <c r="BA127">
        <v>0</v>
      </c>
      <c r="BB127">
        <v>0</v>
      </c>
    </row>
    <row r="128" spans="1:54">
      <c r="A128">
        <v>1345311930</v>
      </c>
      <c r="B128" t="s">
        <v>183</v>
      </c>
      <c r="C128">
        <v>0</v>
      </c>
      <c r="D128">
        <v>0</v>
      </c>
      <c r="E128" s="39">
        <v>-43536</v>
      </c>
      <c r="F128">
        <v>0</v>
      </c>
      <c r="G128" s="39">
        <v>-43536</v>
      </c>
      <c r="H128" s="39">
        <v>43536</v>
      </c>
      <c r="I128">
        <v>0</v>
      </c>
      <c r="J128" s="39">
        <v>-43536</v>
      </c>
      <c r="K128">
        <v>0</v>
      </c>
      <c r="L128" s="39">
        <v>-43536</v>
      </c>
      <c r="M128" s="39">
        <v>43536</v>
      </c>
      <c r="N128">
        <v>0</v>
      </c>
      <c r="O128">
        <v>0</v>
      </c>
      <c r="P128">
        <v>0</v>
      </c>
      <c r="Q128">
        <v>0</v>
      </c>
      <c r="R128">
        <v>0</v>
      </c>
      <c r="S128" s="39">
        <v>43536</v>
      </c>
      <c r="T128">
        <v>0</v>
      </c>
      <c r="U128" s="39">
        <v>43536</v>
      </c>
      <c r="V128">
        <v>0</v>
      </c>
      <c r="W128" t="str">
        <f>""</f>
        <v/>
      </c>
      <c r="X128">
        <v>0</v>
      </c>
      <c r="Y128" t="str">
        <f>""</f>
        <v/>
      </c>
      <c r="Z128">
        <v>0</v>
      </c>
      <c r="AA128" t="str">
        <f>""</f>
        <v/>
      </c>
      <c r="AB128">
        <v>0</v>
      </c>
      <c r="AC128" t="str">
        <f>""</f>
        <v/>
      </c>
      <c r="AD128">
        <v>0</v>
      </c>
      <c r="AE128" t="str">
        <f>""</f>
        <v/>
      </c>
      <c r="AF128">
        <v>0</v>
      </c>
      <c r="AG128" t="str">
        <f>""</f>
        <v/>
      </c>
      <c r="AH128">
        <v>0</v>
      </c>
      <c r="AI128" t="str">
        <f>""</f>
        <v/>
      </c>
      <c r="AJ128">
        <v>0</v>
      </c>
      <c r="AK128" t="str">
        <f>""</f>
        <v/>
      </c>
      <c r="AL128">
        <v>0</v>
      </c>
      <c r="AM128" t="str">
        <f>""</f>
        <v/>
      </c>
      <c r="AN128">
        <v>0</v>
      </c>
      <c r="AO128" t="str">
        <f>""</f>
        <v/>
      </c>
      <c r="AP128">
        <v>0</v>
      </c>
      <c r="AQ128" t="str">
        <f>""</f>
        <v/>
      </c>
      <c r="AR128" t="s">
        <v>632</v>
      </c>
      <c r="AS128" t="s">
        <v>633</v>
      </c>
      <c r="AT128">
        <v>0</v>
      </c>
      <c r="AU128" t="str">
        <f>""</f>
        <v/>
      </c>
      <c r="AV128">
        <v>2016</v>
      </c>
      <c r="AW128">
        <v>0</v>
      </c>
      <c r="AX128">
        <v>0</v>
      </c>
      <c r="AY128">
        <v>0</v>
      </c>
      <c r="AZ128">
        <v>0</v>
      </c>
      <c r="BA128">
        <v>0</v>
      </c>
      <c r="BB128">
        <v>0</v>
      </c>
    </row>
    <row r="129" spans="1:54">
      <c r="A129">
        <v>1345320930</v>
      </c>
      <c r="B129" t="s">
        <v>666</v>
      </c>
      <c r="C129" s="1">
        <v>-57814</v>
      </c>
      <c r="D129" s="1">
        <v>-38528</v>
      </c>
      <c r="E129">
        <v>0</v>
      </c>
      <c r="F129">
        <v>0</v>
      </c>
      <c r="G129">
        <v>0</v>
      </c>
      <c r="H129" s="39">
        <v>-38528</v>
      </c>
      <c r="I129">
        <v>0</v>
      </c>
      <c r="J129">
        <v>0</v>
      </c>
      <c r="K129">
        <v>0</v>
      </c>
      <c r="L129">
        <v>0</v>
      </c>
      <c r="M129" s="39">
        <v>-57814</v>
      </c>
      <c r="N129">
        <v>0</v>
      </c>
      <c r="O129">
        <v>0</v>
      </c>
      <c r="P129">
        <v>0</v>
      </c>
      <c r="Q129">
        <v>0</v>
      </c>
      <c r="R129">
        <v>0</v>
      </c>
      <c r="S129">
        <v>0</v>
      </c>
      <c r="T129">
        <v>0</v>
      </c>
      <c r="U129">
        <v>0</v>
      </c>
      <c r="V129">
        <v>0</v>
      </c>
      <c r="W129" t="str">
        <f>""</f>
        <v/>
      </c>
      <c r="X129">
        <v>0</v>
      </c>
      <c r="Y129" t="str">
        <f>""</f>
        <v/>
      </c>
      <c r="Z129">
        <v>0</v>
      </c>
      <c r="AA129" t="str">
        <f>""</f>
        <v/>
      </c>
      <c r="AB129">
        <v>0</v>
      </c>
      <c r="AC129" t="str">
        <f>""</f>
        <v/>
      </c>
      <c r="AD129">
        <v>0</v>
      </c>
      <c r="AE129" t="str">
        <f>""</f>
        <v/>
      </c>
      <c r="AF129">
        <v>0</v>
      </c>
      <c r="AG129" t="str">
        <f>""</f>
        <v/>
      </c>
      <c r="AH129">
        <v>0</v>
      </c>
      <c r="AI129" t="str">
        <f>""</f>
        <v/>
      </c>
      <c r="AJ129">
        <v>0</v>
      </c>
      <c r="AK129" t="str">
        <f>""</f>
        <v/>
      </c>
      <c r="AL129">
        <v>0</v>
      </c>
      <c r="AM129" t="str">
        <f>""</f>
        <v/>
      </c>
      <c r="AN129">
        <v>0</v>
      </c>
      <c r="AO129" t="str">
        <f>""</f>
        <v/>
      </c>
      <c r="AP129">
        <v>0</v>
      </c>
      <c r="AQ129" t="str">
        <f>""</f>
        <v/>
      </c>
      <c r="AR129" t="s">
        <v>632</v>
      </c>
      <c r="AS129" t="s">
        <v>633</v>
      </c>
      <c r="AT129">
        <v>0</v>
      </c>
      <c r="AU129" t="str">
        <f>""</f>
        <v/>
      </c>
      <c r="AV129">
        <v>2016</v>
      </c>
      <c r="AW129">
        <v>0</v>
      </c>
      <c r="AX129">
        <v>0</v>
      </c>
      <c r="AY129">
        <v>0</v>
      </c>
      <c r="AZ129">
        <v>0</v>
      </c>
      <c r="BA129">
        <v>0</v>
      </c>
      <c r="BB129">
        <v>0</v>
      </c>
    </row>
    <row r="130" spans="1:54">
      <c r="A130">
        <v>1346290930</v>
      </c>
      <c r="B130" t="s">
        <v>185</v>
      </c>
      <c r="C130" s="1">
        <v>-11499</v>
      </c>
      <c r="D130" s="1">
        <v>-7664</v>
      </c>
      <c r="E130">
        <v>0</v>
      </c>
      <c r="F130">
        <v>0</v>
      </c>
      <c r="G130">
        <v>0</v>
      </c>
      <c r="H130" s="39">
        <v>-7664</v>
      </c>
      <c r="I130">
        <v>0</v>
      </c>
      <c r="J130">
        <v>0</v>
      </c>
      <c r="K130">
        <v>0</v>
      </c>
      <c r="L130">
        <v>0</v>
      </c>
      <c r="M130" s="39">
        <v>-11499</v>
      </c>
      <c r="N130">
        <v>0</v>
      </c>
      <c r="O130">
        <v>0</v>
      </c>
      <c r="P130">
        <v>0</v>
      </c>
      <c r="Q130">
        <v>0</v>
      </c>
      <c r="R130">
        <v>0</v>
      </c>
      <c r="S130">
        <v>0</v>
      </c>
      <c r="T130">
        <v>0</v>
      </c>
      <c r="U130">
        <v>0</v>
      </c>
      <c r="V130">
        <v>0</v>
      </c>
      <c r="W130" t="str">
        <f>""</f>
        <v/>
      </c>
      <c r="X130">
        <v>0</v>
      </c>
      <c r="Y130" t="str">
        <f>""</f>
        <v/>
      </c>
      <c r="Z130">
        <v>0</v>
      </c>
      <c r="AA130" t="str">
        <f>""</f>
        <v/>
      </c>
      <c r="AB130">
        <v>0</v>
      </c>
      <c r="AC130" t="str">
        <f>""</f>
        <v/>
      </c>
      <c r="AD130">
        <v>0</v>
      </c>
      <c r="AE130" t="str">
        <f>""</f>
        <v/>
      </c>
      <c r="AF130">
        <v>0</v>
      </c>
      <c r="AG130" t="str">
        <f>""</f>
        <v/>
      </c>
      <c r="AH130">
        <v>0</v>
      </c>
      <c r="AI130" t="str">
        <f>""</f>
        <v/>
      </c>
      <c r="AJ130">
        <v>0</v>
      </c>
      <c r="AK130" t="str">
        <f>""</f>
        <v/>
      </c>
      <c r="AL130">
        <v>0</v>
      </c>
      <c r="AM130" t="str">
        <f>""</f>
        <v/>
      </c>
      <c r="AN130">
        <v>0</v>
      </c>
      <c r="AO130" t="str">
        <f>""</f>
        <v/>
      </c>
      <c r="AP130">
        <v>0</v>
      </c>
      <c r="AQ130" t="str">
        <f>""</f>
        <v/>
      </c>
      <c r="AR130" t="s">
        <v>632</v>
      </c>
      <c r="AS130" t="s">
        <v>633</v>
      </c>
      <c r="AT130">
        <v>0</v>
      </c>
      <c r="AU130" t="str">
        <f>""</f>
        <v/>
      </c>
      <c r="AV130">
        <v>2016</v>
      </c>
      <c r="AW130">
        <v>0</v>
      </c>
      <c r="AX130">
        <v>0</v>
      </c>
      <c r="AY130">
        <v>0</v>
      </c>
      <c r="AZ130">
        <v>0</v>
      </c>
      <c r="BA130">
        <v>0</v>
      </c>
      <c r="BB130">
        <v>0</v>
      </c>
    </row>
    <row r="131" spans="1:54">
      <c r="A131">
        <v>1346320930</v>
      </c>
      <c r="B131" t="s">
        <v>186</v>
      </c>
      <c r="C131" s="1">
        <v>-48164</v>
      </c>
      <c r="D131" s="1">
        <v>-32096</v>
      </c>
      <c r="E131" s="39">
        <v>-39102</v>
      </c>
      <c r="F131">
        <v>0</v>
      </c>
      <c r="G131" s="39">
        <v>-39102</v>
      </c>
      <c r="H131" s="39">
        <v>7006</v>
      </c>
      <c r="I131">
        <v>121.82</v>
      </c>
      <c r="J131" s="39">
        <v>-39102</v>
      </c>
      <c r="K131">
        <v>0</v>
      </c>
      <c r="L131" s="39">
        <v>-39102</v>
      </c>
      <c r="M131" s="39">
        <v>-9062</v>
      </c>
      <c r="N131">
        <v>81.180000000000007</v>
      </c>
      <c r="O131">
        <v>0</v>
      </c>
      <c r="P131">
        <v>0</v>
      </c>
      <c r="Q131">
        <v>0</v>
      </c>
      <c r="R131">
        <v>0</v>
      </c>
      <c r="S131" s="39">
        <v>39102</v>
      </c>
      <c r="T131">
        <v>0</v>
      </c>
      <c r="U131" s="39">
        <v>39102</v>
      </c>
      <c r="V131">
        <v>0</v>
      </c>
      <c r="W131" t="str">
        <f>""</f>
        <v/>
      </c>
      <c r="X131">
        <v>0</v>
      </c>
      <c r="Y131" t="str">
        <f>""</f>
        <v/>
      </c>
      <c r="Z131">
        <v>0</v>
      </c>
      <c r="AA131" t="str">
        <f>""</f>
        <v/>
      </c>
      <c r="AB131">
        <v>0</v>
      </c>
      <c r="AC131" t="str">
        <f>""</f>
        <v/>
      </c>
      <c r="AD131">
        <v>0</v>
      </c>
      <c r="AE131" t="str">
        <f>""</f>
        <v/>
      </c>
      <c r="AF131">
        <v>0</v>
      </c>
      <c r="AG131" t="str">
        <f>""</f>
        <v/>
      </c>
      <c r="AH131">
        <v>0</v>
      </c>
      <c r="AI131" t="str">
        <f>""</f>
        <v/>
      </c>
      <c r="AJ131">
        <v>0</v>
      </c>
      <c r="AK131" t="str">
        <f>""</f>
        <v/>
      </c>
      <c r="AL131">
        <v>0</v>
      </c>
      <c r="AM131" t="str">
        <f>""</f>
        <v/>
      </c>
      <c r="AN131">
        <v>0</v>
      </c>
      <c r="AO131" t="str">
        <f>""</f>
        <v/>
      </c>
      <c r="AP131">
        <v>0</v>
      </c>
      <c r="AQ131" t="str">
        <f>""</f>
        <v/>
      </c>
      <c r="AR131" t="s">
        <v>632</v>
      </c>
      <c r="AS131" t="s">
        <v>633</v>
      </c>
      <c r="AT131">
        <v>0</v>
      </c>
      <c r="AU131" t="str">
        <f>""</f>
        <v/>
      </c>
      <c r="AV131">
        <v>2016</v>
      </c>
      <c r="AW131">
        <v>0</v>
      </c>
      <c r="AX131">
        <v>0</v>
      </c>
      <c r="AY131">
        <v>0</v>
      </c>
      <c r="AZ131">
        <v>0</v>
      </c>
      <c r="BA131">
        <v>0</v>
      </c>
      <c r="BB131">
        <v>0</v>
      </c>
    </row>
    <row r="132" spans="1:54">
      <c r="A132">
        <v>1346400930</v>
      </c>
      <c r="B132" t="s">
        <v>484</v>
      </c>
      <c r="C132" s="1">
        <v>-37693</v>
      </c>
      <c r="D132" s="1">
        <v>-25120</v>
      </c>
      <c r="E132">
        <v>0</v>
      </c>
      <c r="F132">
        <v>0</v>
      </c>
      <c r="G132">
        <v>0</v>
      </c>
      <c r="H132" s="39">
        <v>-25120</v>
      </c>
      <c r="I132">
        <v>0</v>
      </c>
      <c r="J132">
        <v>0</v>
      </c>
      <c r="K132">
        <v>0</v>
      </c>
      <c r="L132">
        <v>0</v>
      </c>
      <c r="M132" s="39">
        <v>-37693</v>
      </c>
      <c r="N132">
        <v>0</v>
      </c>
      <c r="O132">
        <v>0</v>
      </c>
      <c r="P132">
        <v>0</v>
      </c>
      <c r="Q132">
        <v>0</v>
      </c>
      <c r="R132">
        <v>0</v>
      </c>
      <c r="S132">
        <v>0</v>
      </c>
      <c r="T132">
        <v>0</v>
      </c>
      <c r="U132">
        <v>0</v>
      </c>
      <c r="V132">
        <v>0</v>
      </c>
      <c r="W132" t="str">
        <f>""</f>
        <v/>
      </c>
      <c r="X132">
        <v>0</v>
      </c>
      <c r="Y132" t="str">
        <f>""</f>
        <v/>
      </c>
      <c r="Z132">
        <v>0</v>
      </c>
      <c r="AA132" t="str">
        <f>""</f>
        <v/>
      </c>
      <c r="AB132">
        <v>0</v>
      </c>
      <c r="AC132" t="str">
        <f>""</f>
        <v/>
      </c>
      <c r="AD132">
        <v>0</v>
      </c>
      <c r="AE132" t="str">
        <f>""</f>
        <v/>
      </c>
      <c r="AF132">
        <v>0</v>
      </c>
      <c r="AG132" t="str">
        <f>""</f>
        <v/>
      </c>
      <c r="AH132">
        <v>0</v>
      </c>
      <c r="AI132" t="str">
        <f>""</f>
        <v/>
      </c>
      <c r="AJ132">
        <v>0</v>
      </c>
      <c r="AK132" t="str">
        <f>""</f>
        <v/>
      </c>
      <c r="AL132">
        <v>0</v>
      </c>
      <c r="AM132" t="str">
        <f>""</f>
        <v/>
      </c>
      <c r="AN132">
        <v>0</v>
      </c>
      <c r="AO132" t="str">
        <f>""</f>
        <v/>
      </c>
      <c r="AP132">
        <v>0</v>
      </c>
      <c r="AQ132" t="str">
        <f>""</f>
        <v/>
      </c>
      <c r="AR132" t="s">
        <v>632</v>
      </c>
      <c r="AS132" t="s">
        <v>633</v>
      </c>
      <c r="AT132">
        <v>0</v>
      </c>
      <c r="AU132" t="str">
        <f>""</f>
        <v/>
      </c>
      <c r="AV132">
        <v>2016</v>
      </c>
      <c r="AW132">
        <v>0</v>
      </c>
      <c r="AX132">
        <v>0</v>
      </c>
      <c r="AY132">
        <v>0</v>
      </c>
      <c r="AZ132">
        <v>0</v>
      </c>
      <c r="BA132">
        <v>0</v>
      </c>
      <c r="BB132">
        <v>0</v>
      </c>
    </row>
    <row r="133" spans="1:54">
      <c r="A133">
        <v>1346600930</v>
      </c>
      <c r="B133" t="s">
        <v>667</v>
      </c>
      <c r="C133" s="1">
        <v>-5001</v>
      </c>
      <c r="D133" s="1">
        <v>-3336</v>
      </c>
      <c r="E133">
        <v>0</v>
      </c>
      <c r="F133">
        <v>0</v>
      </c>
      <c r="G133">
        <v>0</v>
      </c>
      <c r="H133" s="39">
        <v>-3336</v>
      </c>
      <c r="I133">
        <v>0</v>
      </c>
      <c r="J133">
        <v>0</v>
      </c>
      <c r="K133">
        <v>0</v>
      </c>
      <c r="L133">
        <v>0</v>
      </c>
      <c r="M133" s="39">
        <v>-5001</v>
      </c>
      <c r="N133">
        <v>0</v>
      </c>
      <c r="O133">
        <v>0</v>
      </c>
      <c r="P133">
        <v>0</v>
      </c>
      <c r="Q133">
        <v>0</v>
      </c>
      <c r="R133">
        <v>0</v>
      </c>
      <c r="S133">
        <v>0</v>
      </c>
      <c r="T133">
        <v>0</v>
      </c>
      <c r="U133">
        <v>0</v>
      </c>
      <c r="V133">
        <v>0</v>
      </c>
      <c r="W133" t="str">
        <f>""</f>
        <v/>
      </c>
      <c r="X133">
        <v>0</v>
      </c>
      <c r="Y133" t="str">
        <f>""</f>
        <v/>
      </c>
      <c r="Z133">
        <v>0</v>
      </c>
      <c r="AA133" t="str">
        <f>""</f>
        <v/>
      </c>
      <c r="AB133">
        <v>0</v>
      </c>
      <c r="AC133" t="str">
        <f>""</f>
        <v/>
      </c>
      <c r="AD133">
        <v>0</v>
      </c>
      <c r="AE133" t="str">
        <f>""</f>
        <v/>
      </c>
      <c r="AF133">
        <v>0</v>
      </c>
      <c r="AG133" t="str">
        <f>""</f>
        <v/>
      </c>
      <c r="AH133">
        <v>0</v>
      </c>
      <c r="AI133" t="str">
        <f>""</f>
        <v/>
      </c>
      <c r="AJ133">
        <v>0</v>
      </c>
      <c r="AK133" t="str">
        <f>""</f>
        <v/>
      </c>
      <c r="AL133">
        <v>0</v>
      </c>
      <c r="AM133" t="str">
        <f>""</f>
        <v/>
      </c>
      <c r="AN133">
        <v>0</v>
      </c>
      <c r="AO133" t="str">
        <f>""</f>
        <v/>
      </c>
      <c r="AP133">
        <v>0</v>
      </c>
      <c r="AQ133" t="str">
        <f>""</f>
        <v/>
      </c>
      <c r="AR133" t="s">
        <v>632</v>
      </c>
      <c r="AS133" t="s">
        <v>633</v>
      </c>
      <c r="AT133">
        <v>0</v>
      </c>
      <c r="AU133" t="str">
        <f>""</f>
        <v/>
      </c>
      <c r="AV133">
        <v>2016</v>
      </c>
      <c r="AW133">
        <v>0</v>
      </c>
      <c r="AX133">
        <v>0</v>
      </c>
      <c r="AY133">
        <v>0</v>
      </c>
      <c r="AZ133">
        <v>0</v>
      </c>
      <c r="BA133">
        <v>0</v>
      </c>
      <c r="BB133">
        <v>0</v>
      </c>
    </row>
    <row r="134" spans="1:54">
      <c r="A134">
        <v>1346700930</v>
      </c>
      <c r="B134" t="s">
        <v>191</v>
      </c>
      <c r="C134" s="1">
        <v>-33576</v>
      </c>
      <c r="D134" s="1">
        <v>-22376</v>
      </c>
      <c r="E134" s="39">
        <v>-17014</v>
      </c>
      <c r="F134">
        <v>0</v>
      </c>
      <c r="G134" s="39">
        <v>-17014</v>
      </c>
      <c r="H134" s="39">
        <v>-5362</v>
      </c>
      <c r="I134">
        <v>76.03</v>
      </c>
      <c r="J134" s="39">
        <v>-17014</v>
      </c>
      <c r="K134">
        <v>0</v>
      </c>
      <c r="L134" s="39">
        <v>-17014</v>
      </c>
      <c r="M134" s="39">
        <v>-16562</v>
      </c>
      <c r="N134">
        <v>50.67</v>
      </c>
      <c r="O134">
        <v>0</v>
      </c>
      <c r="P134">
        <v>0</v>
      </c>
      <c r="Q134">
        <v>0</v>
      </c>
      <c r="R134">
        <v>0</v>
      </c>
      <c r="S134" s="39">
        <v>17014</v>
      </c>
      <c r="T134">
        <v>0</v>
      </c>
      <c r="U134" s="39">
        <v>17014</v>
      </c>
      <c r="V134">
        <v>0</v>
      </c>
      <c r="W134" t="str">
        <f>""</f>
        <v/>
      </c>
      <c r="X134">
        <v>0</v>
      </c>
      <c r="Y134" t="str">
        <f>""</f>
        <v/>
      </c>
      <c r="Z134">
        <v>0</v>
      </c>
      <c r="AA134" t="str">
        <f>""</f>
        <v/>
      </c>
      <c r="AB134">
        <v>0</v>
      </c>
      <c r="AC134" t="str">
        <f>""</f>
        <v/>
      </c>
      <c r="AD134">
        <v>0</v>
      </c>
      <c r="AE134" t="str">
        <f>""</f>
        <v/>
      </c>
      <c r="AF134">
        <v>0</v>
      </c>
      <c r="AG134" t="str">
        <f>""</f>
        <v/>
      </c>
      <c r="AH134">
        <v>0</v>
      </c>
      <c r="AI134" t="str">
        <f>""</f>
        <v/>
      </c>
      <c r="AJ134">
        <v>0</v>
      </c>
      <c r="AK134" t="str">
        <f>""</f>
        <v/>
      </c>
      <c r="AL134">
        <v>0</v>
      </c>
      <c r="AM134" t="str">
        <f>""</f>
        <v/>
      </c>
      <c r="AN134">
        <v>0</v>
      </c>
      <c r="AO134" t="str">
        <f>""</f>
        <v/>
      </c>
      <c r="AP134">
        <v>0</v>
      </c>
      <c r="AQ134" t="str">
        <f>""</f>
        <v/>
      </c>
      <c r="AR134" t="s">
        <v>632</v>
      </c>
      <c r="AS134" t="s">
        <v>633</v>
      </c>
      <c r="AT134">
        <v>0</v>
      </c>
      <c r="AU134" t="str">
        <f>""</f>
        <v/>
      </c>
      <c r="AV134">
        <v>2016</v>
      </c>
      <c r="AW134">
        <v>0</v>
      </c>
      <c r="AX134">
        <v>0</v>
      </c>
      <c r="AY134">
        <v>0</v>
      </c>
      <c r="AZ134">
        <v>0</v>
      </c>
      <c r="BA134">
        <v>0</v>
      </c>
      <c r="BB134">
        <v>0</v>
      </c>
    </row>
    <row r="135" spans="1:54">
      <c r="A135">
        <v>1346709930</v>
      </c>
      <c r="B135" t="s">
        <v>192</v>
      </c>
      <c r="C135" s="1">
        <v>-22500</v>
      </c>
      <c r="D135" s="1">
        <v>-14992</v>
      </c>
      <c r="E135" s="39">
        <v>-5832</v>
      </c>
      <c r="F135">
        <v>0</v>
      </c>
      <c r="G135" s="39">
        <v>-5832</v>
      </c>
      <c r="H135" s="39">
        <v>-9160</v>
      </c>
      <c r="I135">
        <v>38.9</v>
      </c>
      <c r="J135" s="39">
        <v>-5832</v>
      </c>
      <c r="K135">
        <v>0</v>
      </c>
      <c r="L135" s="39">
        <v>-5832</v>
      </c>
      <c r="M135" s="39">
        <v>-16668</v>
      </c>
      <c r="N135">
        <v>25.92</v>
      </c>
      <c r="O135">
        <v>0</v>
      </c>
      <c r="P135">
        <v>0</v>
      </c>
      <c r="Q135">
        <v>0</v>
      </c>
      <c r="R135">
        <v>0</v>
      </c>
      <c r="S135" s="39">
        <v>5832</v>
      </c>
      <c r="T135">
        <v>0</v>
      </c>
      <c r="U135" s="39">
        <v>5832</v>
      </c>
      <c r="V135">
        <v>0</v>
      </c>
      <c r="W135" t="str">
        <f>""</f>
        <v/>
      </c>
      <c r="X135">
        <v>0</v>
      </c>
      <c r="Y135" t="str">
        <f>""</f>
        <v/>
      </c>
      <c r="Z135">
        <v>0</v>
      </c>
      <c r="AA135" t="str">
        <f>""</f>
        <v/>
      </c>
      <c r="AB135">
        <v>0</v>
      </c>
      <c r="AC135" t="str">
        <f>""</f>
        <v/>
      </c>
      <c r="AD135">
        <v>0</v>
      </c>
      <c r="AE135" t="str">
        <f>""</f>
        <v/>
      </c>
      <c r="AF135">
        <v>0</v>
      </c>
      <c r="AG135" t="str">
        <f>""</f>
        <v/>
      </c>
      <c r="AH135">
        <v>0</v>
      </c>
      <c r="AI135" t="str">
        <f>""</f>
        <v/>
      </c>
      <c r="AJ135">
        <v>0</v>
      </c>
      <c r="AK135" t="str">
        <f>""</f>
        <v/>
      </c>
      <c r="AL135">
        <v>0</v>
      </c>
      <c r="AM135" t="str">
        <f>""</f>
        <v/>
      </c>
      <c r="AN135">
        <v>0</v>
      </c>
      <c r="AO135" t="str">
        <f>""</f>
        <v/>
      </c>
      <c r="AP135">
        <v>0</v>
      </c>
      <c r="AQ135" t="str">
        <f>""</f>
        <v/>
      </c>
      <c r="AR135" t="s">
        <v>632</v>
      </c>
      <c r="AS135" t="s">
        <v>633</v>
      </c>
      <c r="AT135">
        <v>0</v>
      </c>
      <c r="AU135" t="str">
        <f>""</f>
        <v/>
      </c>
      <c r="AV135">
        <v>2016</v>
      </c>
      <c r="AW135">
        <v>0</v>
      </c>
      <c r="AX135">
        <v>0</v>
      </c>
      <c r="AY135">
        <v>0</v>
      </c>
      <c r="AZ135">
        <v>0</v>
      </c>
      <c r="BA135">
        <v>0</v>
      </c>
      <c r="BB135">
        <v>0</v>
      </c>
    </row>
    <row r="136" spans="1:54">
      <c r="A136">
        <v>1346710930</v>
      </c>
      <c r="B136" t="s">
        <v>193</v>
      </c>
      <c r="C136" s="1">
        <v>-65853</v>
      </c>
      <c r="D136" s="1">
        <v>-43888</v>
      </c>
      <c r="E136" s="39">
        <v>-51465</v>
      </c>
      <c r="F136">
        <v>0</v>
      </c>
      <c r="G136" s="39">
        <v>-51465</v>
      </c>
      <c r="H136" s="39">
        <v>7577</v>
      </c>
      <c r="I136">
        <v>117.26</v>
      </c>
      <c r="J136" s="39">
        <v>-51465</v>
      </c>
      <c r="K136">
        <v>0</v>
      </c>
      <c r="L136" s="39">
        <v>-51465</v>
      </c>
      <c r="M136" s="39">
        <v>-14388</v>
      </c>
      <c r="N136">
        <v>78.150000000000006</v>
      </c>
      <c r="O136">
        <v>0</v>
      </c>
      <c r="P136">
        <v>0</v>
      </c>
      <c r="Q136">
        <v>0</v>
      </c>
      <c r="R136">
        <v>0</v>
      </c>
      <c r="S136" s="39">
        <v>51465</v>
      </c>
      <c r="T136">
        <v>0</v>
      </c>
      <c r="U136" s="39">
        <v>51465</v>
      </c>
      <c r="V136">
        <v>0</v>
      </c>
      <c r="W136" t="str">
        <f>""</f>
        <v/>
      </c>
      <c r="X136">
        <v>0</v>
      </c>
      <c r="Y136" t="str">
        <f>""</f>
        <v/>
      </c>
      <c r="Z136">
        <v>0</v>
      </c>
      <c r="AA136" t="str">
        <f>""</f>
        <v/>
      </c>
      <c r="AB136">
        <v>0</v>
      </c>
      <c r="AC136" t="str">
        <f>""</f>
        <v/>
      </c>
      <c r="AD136">
        <v>0</v>
      </c>
      <c r="AE136" t="str">
        <f>""</f>
        <v/>
      </c>
      <c r="AF136">
        <v>0</v>
      </c>
      <c r="AG136" t="str">
        <f>""</f>
        <v/>
      </c>
      <c r="AH136">
        <v>0</v>
      </c>
      <c r="AI136" t="str">
        <f>""</f>
        <v/>
      </c>
      <c r="AJ136">
        <v>0</v>
      </c>
      <c r="AK136" t="str">
        <f>""</f>
        <v/>
      </c>
      <c r="AL136">
        <v>0</v>
      </c>
      <c r="AM136" t="str">
        <f>""</f>
        <v/>
      </c>
      <c r="AN136">
        <v>0</v>
      </c>
      <c r="AO136" t="str">
        <f>""</f>
        <v/>
      </c>
      <c r="AP136">
        <v>0</v>
      </c>
      <c r="AQ136" t="str">
        <f>""</f>
        <v/>
      </c>
      <c r="AR136" t="s">
        <v>632</v>
      </c>
      <c r="AS136" t="s">
        <v>633</v>
      </c>
      <c r="AT136">
        <v>0</v>
      </c>
      <c r="AU136" t="str">
        <f>""</f>
        <v/>
      </c>
      <c r="AV136">
        <v>2016</v>
      </c>
      <c r="AW136">
        <v>0</v>
      </c>
      <c r="AX136">
        <v>0</v>
      </c>
      <c r="AY136">
        <v>0</v>
      </c>
      <c r="AZ136">
        <v>0</v>
      </c>
      <c r="BA136">
        <v>0</v>
      </c>
      <c r="BB136">
        <v>0</v>
      </c>
    </row>
    <row r="137" spans="1:54">
      <c r="A137">
        <v>1346720930</v>
      </c>
      <c r="B137" t="s">
        <v>184</v>
      </c>
      <c r="C137" s="1">
        <v>-29333</v>
      </c>
      <c r="D137" s="1">
        <v>-19544</v>
      </c>
      <c r="E137" s="39">
        <v>-41732</v>
      </c>
      <c r="F137">
        <v>0</v>
      </c>
      <c r="G137" s="39">
        <v>-41732</v>
      </c>
      <c r="H137" s="39">
        <v>22188</v>
      </c>
      <c r="I137">
        <v>213.52</v>
      </c>
      <c r="J137" s="39">
        <v>-41732</v>
      </c>
      <c r="K137">
        <v>0</v>
      </c>
      <c r="L137" s="39">
        <v>-41732</v>
      </c>
      <c r="M137" s="39">
        <v>12399</v>
      </c>
      <c r="N137">
        <v>142.26</v>
      </c>
      <c r="O137">
        <v>0</v>
      </c>
      <c r="P137">
        <v>0</v>
      </c>
      <c r="Q137">
        <v>0</v>
      </c>
      <c r="R137">
        <v>0</v>
      </c>
      <c r="S137" s="39">
        <v>41732</v>
      </c>
      <c r="T137">
        <v>0</v>
      </c>
      <c r="U137" s="39">
        <v>41732</v>
      </c>
      <c r="V137">
        <v>0</v>
      </c>
      <c r="W137" t="str">
        <f>""</f>
        <v/>
      </c>
      <c r="X137">
        <v>0</v>
      </c>
      <c r="Y137" t="str">
        <f>""</f>
        <v/>
      </c>
      <c r="Z137">
        <v>0</v>
      </c>
      <c r="AA137" t="str">
        <f>""</f>
        <v/>
      </c>
      <c r="AB137">
        <v>0</v>
      </c>
      <c r="AC137" t="str">
        <f>""</f>
        <v/>
      </c>
      <c r="AD137">
        <v>0</v>
      </c>
      <c r="AE137" t="str">
        <f>""</f>
        <v/>
      </c>
      <c r="AF137">
        <v>0</v>
      </c>
      <c r="AG137" t="str">
        <f>""</f>
        <v/>
      </c>
      <c r="AH137">
        <v>0</v>
      </c>
      <c r="AI137" t="str">
        <f>""</f>
        <v/>
      </c>
      <c r="AJ137">
        <v>0</v>
      </c>
      <c r="AK137" t="str">
        <f>""</f>
        <v/>
      </c>
      <c r="AL137">
        <v>0</v>
      </c>
      <c r="AM137" t="str">
        <f>""</f>
        <v/>
      </c>
      <c r="AN137">
        <v>0</v>
      </c>
      <c r="AO137" t="str">
        <f>""</f>
        <v/>
      </c>
      <c r="AP137">
        <v>0</v>
      </c>
      <c r="AQ137" t="str">
        <f>""</f>
        <v/>
      </c>
      <c r="AR137" t="s">
        <v>632</v>
      </c>
      <c r="AS137" t="s">
        <v>633</v>
      </c>
      <c r="AT137">
        <v>0</v>
      </c>
      <c r="AU137" t="str">
        <f>""</f>
        <v/>
      </c>
      <c r="AV137">
        <v>2016</v>
      </c>
      <c r="AW137">
        <v>0</v>
      </c>
      <c r="AX137">
        <v>0</v>
      </c>
      <c r="AY137">
        <v>0</v>
      </c>
      <c r="AZ137">
        <v>0</v>
      </c>
      <c r="BA137">
        <v>0</v>
      </c>
      <c r="BB137">
        <v>0</v>
      </c>
    </row>
    <row r="138" spans="1:54">
      <c r="A138">
        <v>1346750930</v>
      </c>
      <c r="B138" t="s">
        <v>188</v>
      </c>
      <c r="C138" s="1">
        <v>-30750</v>
      </c>
      <c r="D138" s="1">
        <v>-20488</v>
      </c>
      <c r="E138" s="39">
        <v>-5975</v>
      </c>
      <c r="F138">
        <v>0</v>
      </c>
      <c r="G138" s="39">
        <v>-5975</v>
      </c>
      <c r="H138" s="39">
        <v>-14513</v>
      </c>
      <c r="I138">
        <v>29.16</v>
      </c>
      <c r="J138" s="39">
        <v>-5975</v>
      </c>
      <c r="K138">
        <v>0</v>
      </c>
      <c r="L138" s="39">
        <v>-5975</v>
      </c>
      <c r="M138" s="39">
        <v>-24775</v>
      </c>
      <c r="N138">
        <v>19.43</v>
      </c>
      <c r="O138">
        <v>0</v>
      </c>
      <c r="P138">
        <v>0</v>
      </c>
      <c r="Q138">
        <v>0</v>
      </c>
      <c r="R138">
        <v>0</v>
      </c>
      <c r="S138" s="39">
        <v>5975</v>
      </c>
      <c r="T138">
        <v>0</v>
      </c>
      <c r="U138" s="39">
        <v>5975</v>
      </c>
      <c r="V138">
        <v>0</v>
      </c>
      <c r="W138" t="str">
        <f>""</f>
        <v/>
      </c>
      <c r="X138">
        <v>0</v>
      </c>
      <c r="Y138" t="str">
        <f>""</f>
        <v/>
      </c>
      <c r="Z138">
        <v>0</v>
      </c>
      <c r="AA138" t="str">
        <f>""</f>
        <v/>
      </c>
      <c r="AB138">
        <v>0</v>
      </c>
      <c r="AC138" t="str">
        <f>""</f>
        <v/>
      </c>
      <c r="AD138">
        <v>0</v>
      </c>
      <c r="AE138" t="str">
        <f>""</f>
        <v/>
      </c>
      <c r="AF138">
        <v>0</v>
      </c>
      <c r="AG138" t="str">
        <f>""</f>
        <v/>
      </c>
      <c r="AH138">
        <v>0</v>
      </c>
      <c r="AI138" t="str">
        <f>""</f>
        <v/>
      </c>
      <c r="AJ138">
        <v>0</v>
      </c>
      <c r="AK138" t="str">
        <f>""</f>
        <v/>
      </c>
      <c r="AL138">
        <v>0</v>
      </c>
      <c r="AM138" t="str">
        <f>""</f>
        <v/>
      </c>
      <c r="AN138">
        <v>0</v>
      </c>
      <c r="AO138" t="str">
        <f>""</f>
        <v/>
      </c>
      <c r="AP138">
        <v>0</v>
      </c>
      <c r="AQ138" t="str">
        <f>""</f>
        <v/>
      </c>
      <c r="AR138" t="s">
        <v>632</v>
      </c>
      <c r="AS138" t="s">
        <v>633</v>
      </c>
      <c r="AT138">
        <v>0</v>
      </c>
      <c r="AU138" t="str">
        <f>""</f>
        <v/>
      </c>
      <c r="AV138">
        <v>2016</v>
      </c>
      <c r="AW138">
        <v>0</v>
      </c>
      <c r="AX138">
        <v>0</v>
      </c>
      <c r="AY138">
        <v>0</v>
      </c>
      <c r="AZ138">
        <v>0</v>
      </c>
      <c r="BA138">
        <v>0</v>
      </c>
      <c r="BB138">
        <v>0</v>
      </c>
    </row>
    <row r="139" spans="1:54">
      <c r="A139">
        <v>1346760930</v>
      </c>
      <c r="B139" t="s">
        <v>194</v>
      </c>
      <c r="C139" s="1">
        <v>-4594</v>
      </c>
      <c r="D139" s="1">
        <v>-3064</v>
      </c>
      <c r="E139">
        <v>0</v>
      </c>
      <c r="F139">
        <v>0</v>
      </c>
      <c r="G139">
        <v>0</v>
      </c>
      <c r="H139" s="39">
        <v>-3064</v>
      </c>
      <c r="I139">
        <v>0</v>
      </c>
      <c r="J139">
        <v>0</v>
      </c>
      <c r="K139">
        <v>0</v>
      </c>
      <c r="L139">
        <v>0</v>
      </c>
      <c r="M139" s="39">
        <v>-4594</v>
      </c>
      <c r="N139">
        <v>0</v>
      </c>
      <c r="O139">
        <v>0</v>
      </c>
      <c r="P139">
        <v>0</v>
      </c>
      <c r="Q139">
        <v>0</v>
      </c>
      <c r="R139">
        <v>0</v>
      </c>
      <c r="S139">
        <v>0</v>
      </c>
      <c r="T139">
        <v>0</v>
      </c>
      <c r="U139">
        <v>0</v>
      </c>
      <c r="V139">
        <v>0</v>
      </c>
      <c r="W139" t="str">
        <f>""</f>
        <v/>
      </c>
      <c r="X139">
        <v>0</v>
      </c>
      <c r="Y139" t="str">
        <f>""</f>
        <v/>
      </c>
      <c r="Z139">
        <v>0</v>
      </c>
      <c r="AA139" t="str">
        <f>""</f>
        <v/>
      </c>
      <c r="AB139">
        <v>0</v>
      </c>
      <c r="AC139" t="str">
        <f>""</f>
        <v/>
      </c>
      <c r="AD139">
        <v>0</v>
      </c>
      <c r="AE139" t="str">
        <f>""</f>
        <v/>
      </c>
      <c r="AF139">
        <v>0</v>
      </c>
      <c r="AG139" t="str">
        <f>""</f>
        <v/>
      </c>
      <c r="AH139">
        <v>0</v>
      </c>
      <c r="AI139" t="str">
        <f>""</f>
        <v/>
      </c>
      <c r="AJ139">
        <v>0</v>
      </c>
      <c r="AK139" t="str">
        <f>""</f>
        <v/>
      </c>
      <c r="AL139">
        <v>0</v>
      </c>
      <c r="AM139" t="str">
        <f>""</f>
        <v/>
      </c>
      <c r="AN139">
        <v>0</v>
      </c>
      <c r="AO139" t="str">
        <f>""</f>
        <v/>
      </c>
      <c r="AP139">
        <v>0</v>
      </c>
      <c r="AQ139" t="str">
        <f>""</f>
        <v/>
      </c>
      <c r="AR139" t="s">
        <v>632</v>
      </c>
      <c r="AS139" t="s">
        <v>633</v>
      </c>
      <c r="AT139">
        <v>0</v>
      </c>
      <c r="AU139" t="str">
        <f>""</f>
        <v/>
      </c>
      <c r="AV139">
        <v>2016</v>
      </c>
      <c r="AW139">
        <v>0</v>
      </c>
      <c r="AX139">
        <v>0</v>
      </c>
      <c r="AY139">
        <v>0</v>
      </c>
      <c r="AZ139">
        <v>0</v>
      </c>
      <c r="BA139">
        <v>0</v>
      </c>
      <c r="BB139">
        <v>0</v>
      </c>
    </row>
    <row r="140" spans="1:54">
      <c r="A140">
        <v>1346800930</v>
      </c>
      <c r="B140" t="s">
        <v>195</v>
      </c>
      <c r="C140" s="1">
        <v>-21000</v>
      </c>
      <c r="D140" s="1">
        <v>-13992</v>
      </c>
      <c r="E140">
        <v>0</v>
      </c>
      <c r="F140">
        <v>0</v>
      </c>
      <c r="G140">
        <v>0</v>
      </c>
      <c r="H140" s="39">
        <v>-13992</v>
      </c>
      <c r="I140">
        <v>0</v>
      </c>
      <c r="J140">
        <v>0</v>
      </c>
      <c r="K140">
        <v>0</v>
      </c>
      <c r="L140">
        <v>0</v>
      </c>
      <c r="M140" s="39">
        <v>-21000</v>
      </c>
      <c r="N140">
        <v>0</v>
      </c>
      <c r="O140">
        <v>0</v>
      </c>
      <c r="P140">
        <v>0</v>
      </c>
      <c r="Q140">
        <v>0</v>
      </c>
      <c r="R140">
        <v>0</v>
      </c>
      <c r="S140">
        <v>0</v>
      </c>
      <c r="T140">
        <v>0</v>
      </c>
      <c r="U140">
        <v>0</v>
      </c>
      <c r="V140">
        <v>0</v>
      </c>
      <c r="W140" t="str">
        <f>""</f>
        <v/>
      </c>
      <c r="X140">
        <v>0</v>
      </c>
      <c r="Y140" t="str">
        <f>""</f>
        <v/>
      </c>
      <c r="Z140">
        <v>0</v>
      </c>
      <c r="AA140" t="str">
        <f>""</f>
        <v/>
      </c>
      <c r="AB140">
        <v>0</v>
      </c>
      <c r="AC140" t="str">
        <f>""</f>
        <v/>
      </c>
      <c r="AD140">
        <v>0</v>
      </c>
      <c r="AE140" t="str">
        <f>""</f>
        <v/>
      </c>
      <c r="AF140">
        <v>0</v>
      </c>
      <c r="AG140" t="str">
        <f>""</f>
        <v/>
      </c>
      <c r="AH140">
        <v>0</v>
      </c>
      <c r="AI140" t="str">
        <f>""</f>
        <v/>
      </c>
      <c r="AJ140">
        <v>0</v>
      </c>
      <c r="AK140" t="str">
        <f>""</f>
        <v/>
      </c>
      <c r="AL140">
        <v>0</v>
      </c>
      <c r="AM140" t="str">
        <f>""</f>
        <v/>
      </c>
      <c r="AN140">
        <v>0</v>
      </c>
      <c r="AO140" t="str">
        <f>""</f>
        <v/>
      </c>
      <c r="AP140">
        <v>0</v>
      </c>
      <c r="AQ140" t="str">
        <f>""</f>
        <v/>
      </c>
      <c r="AR140" t="s">
        <v>632</v>
      </c>
      <c r="AS140" t="s">
        <v>633</v>
      </c>
      <c r="AT140">
        <v>0</v>
      </c>
      <c r="AU140" t="str">
        <f>""</f>
        <v/>
      </c>
      <c r="AV140">
        <v>2016</v>
      </c>
      <c r="AW140">
        <v>0</v>
      </c>
      <c r="AX140">
        <v>0</v>
      </c>
      <c r="AY140">
        <v>0</v>
      </c>
      <c r="AZ140">
        <v>0</v>
      </c>
      <c r="BA140">
        <v>0</v>
      </c>
      <c r="BB140">
        <v>0</v>
      </c>
    </row>
    <row r="141" spans="1:54">
      <c r="A141">
        <v>1346820930</v>
      </c>
      <c r="B141" t="s">
        <v>668</v>
      </c>
      <c r="C141" s="1">
        <v>-12500</v>
      </c>
      <c r="D141" s="1">
        <v>-8328</v>
      </c>
      <c r="E141" s="39">
        <v>-28668</v>
      </c>
      <c r="F141">
        <v>0</v>
      </c>
      <c r="G141" s="39">
        <v>-28668</v>
      </c>
      <c r="H141" s="39">
        <v>20340</v>
      </c>
      <c r="I141">
        <v>344.23</v>
      </c>
      <c r="J141" s="39">
        <v>-28668</v>
      </c>
      <c r="K141">
        <v>0</v>
      </c>
      <c r="L141" s="39">
        <v>-28668</v>
      </c>
      <c r="M141" s="39">
        <v>16168</v>
      </c>
      <c r="N141">
        <v>229.34</v>
      </c>
      <c r="O141">
        <v>0</v>
      </c>
      <c r="P141">
        <v>0</v>
      </c>
      <c r="Q141">
        <v>0</v>
      </c>
      <c r="R141">
        <v>0</v>
      </c>
      <c r="S141" s="39">
        <v>28668</v>
      </c>
      <c r="T141">
        <v>0</v>
      </c>
      <c r="U141" s="39">
        <v>28668</v>
      </c>
      <c r="V141">
        <v>0</v>
      </c>
      <c r="W141" t="str">
        <f>""</f>
        <v/>
      </c>
      <c r="X141">
        <v>0</v>
      </c>
      <c r="Y141" t="str">
        <f>""</f>
        <v/>
      </c>
      <c r="Z141">
        <v>0</v>
      </c>
      <c r="AA141" t="str">
        <f>""</f>
        <v/>
      </c>
      <c r="AB141">
        <v>0</v>
      </c>
      <c r="AC141" t="str">
        <f>""</f>
        <v/>
      </c>
      <c r="AD141">
        <v>0</v>
      </c>
      <c r="AE141" t="str">
        <f>""</f>
        <v/>
      </c>
      <c r="AF141">
        <v>0</v>
      </c>
      <c r="AG141" t="str">
        <f>""</f>
        <v/>
      </c>
      <c r="AH141">
        <v>0</v>
      </c>
      <c r="AI141" t="str">
        <f>""</f>
        <v/>
      </c>
      <c r="AJ141">
        <v>0</v>
      </c>
      <c r="AK141" t="str">
        <f>""</f>
        <v/>
      </c>
      <c r="AL141">
        <v>0</v>
      </c>
      <c r="AM141" t="str">
        <f>""</f>
        <v/>
      </c>
      <c r="AN141">
        <v>0</v>
      </c>
      <c r="AO141" t="str">
        <f>""</f>
        <v/>
      </c>
      <c r="AP141">
        <v>0</v>
      </c>
      <c r="AQ141" t="str">
        <f>""</f>
        <v/>
      </c>
      <c r="AR141" t="s">
        <v>632</v>
      </c>
      <c r="AS141" t="s">
        <v>633</v>
      </c>
      <c r="AT141">
        <v>0</v>
      </c>
      <c r="AU141" t="str">
        <f>""</f>
        <v/>
      </c>
      <c r="AV141">
        <v>2016</v>
      </c>
      <c r="AW141">
        <v>0</v>
      </c>
      <c r="AX141">
        <v>0</v>
      </c>
      <c r="AY141">
        <v>0</v>
      </c>
      <c r="AZ141">
        <v>0</v>
      </c>
      <c r="BA141">
        <v>0</v>
      </c>
      <c r="BB141">
        <v>0</v>
      </c>
    </row>
    <row r="142" spans="1:54">
      <c r="A142">
        <v>1346825930</v>
      </c>
      <c r="B142" t="s">
        <v>197</v>
      </c>
      <c r="C142" s="1">
        <v>-15000</v>
      </c>
      <c r="D142" s="1">
        <v>-10000</v>
      </c>
      <c r="E142">
        <v>0</v>
      </c>
      <c r="F142">
        <v>0</v>
      </c>
      <c r="G142">
        <v>0</v>
      </c>
      <c r="H142" s="39">
        <v>-10000</v>
      </c>
      <c r="I142">
        <v>0</v>
      </c>
      <c r="J142">
        <v>0</v>
      </c>
      <c r="K142">
        <v>0</v>
      </c>
      <c r="L142">
        <v>0</v>
      </c>
      <c r="M142" s="39">
        <v>-15000</v>
      </c>
      <c r="N142">
        <v>0</v>
      </c>
      <c r="O142">
        <v>0</v>
      </c>
      <c r="P142">
        <v>0</v>
      </c>
      <c r="Q142">
        <v>0</v>
      </c>
      <c r="R142">
        <v>0</v>
      </c>
      <c r="S142">
        <v>0</v>
      </c>
      <c r="T142">
        <v>0</v>
      </c>
      <c r="U142">
        <v>0</v>
      </c>
      <c r="V142">
        <v>0</v>
      </c>
      <c r="W142" t="str">
        <f>""</f>
        <v/>
      </c>
      <c r="X142">
        <v>0</v>
      </c>
      <c r="Y142" t="str">
        <f>""</f>
        <v/>
      </c>
      <c r="Z142">
        <v>0</v>
      </c>
      <c r="AA142" t="str">
        <f>""</f>
        <v/>
      </c>
      <c r="AB142">
        <v>0</v>
      </c>
      <c r="AC142" t="str">
        <f>""</f>
        <v/>
      </c>
      <c r="AD142">
        <v>0</v>
      </c>
      <c r="AE142" t="str">
        <f>""</f>
        <v/>
      </c>
      <c r="AF142">
        <v>0</v>
      </c>
      <c r="AG142" t="str">
        <f>""</f>
        <v/>
      </c>
      <c r="AH142">
        <v>0</v>
      </c>
      <c r="AI142" t="str">
        <f>""</f>
        <v/>
      </c>
      <c r="AJ142">
        <v>0</v>
      </c>
      <c r="AK142" t="str">
        <f>""</f>
        <v/>
      </c>
      <c r="AL142">
        <v>0</v>
      </c>
      <c r="AM142" t="str">
        <f>""</f>
        <v/>
      </c>
      <c r="AN142">
        <v>0</v>
      </c>
      <c r="AO142" t="str">
        <f>""</f>
        <v/>
      </c>
      <c r="AP142">
        <v>0</v>
      </c>
      <c r="AQ142" t="str">
        <f>""</f>
        <v/>
      </c>
      <c r="AR142" t="s">
        <v>632</v>
      </c>
      <c r="AS142" t="s">
        <v>633</v>
      </c>
      <c r="AT142">
        <v>0</v>
      </c>
      <c r="AU142" t="str">
        <f>""</f>
        <v/>
      </c>
      <c r="AV142">
        <v>2016</v>
      </c>
      <c r="AW142">
        <v>0</v>
      </c>
      <c r="AX142">
        <v>0</v>
      </c>
      <c r="AY142">
        <v>0</v>
      </c>
      <c r="AZ142">
        <v>0</v>
      </c>
      <c r="BA142">
        <v>0</v>
      </c>
      <c r="BB142">
        <v>0</v>
      </c>
    </row>
    <row r="143" spans="1:54">
      <c r="A143">
        <v>1346830930</v>
      </c>
      <c r="B143" t="s">
        <v>198</v>
      </c>
      <c r="C143" s="1">
        <v>-25303</v>
      </c>
      <c r="D143" s="1">
        <v>-16864</v>
      </c>
      <c r="E143">
        <v>0</v>
      </c>
      <c r="F143">
        <v>0</v>
      </c>
      <c r="G143">
        <v>0</v>
      </c>
      <c r="H143" s="39">
        <v>-16864</v>
      </c>
      <c r="I143">
        <v>0</v>
      </c>
      <c r="J143">
        <v>0</v>
      </c>
      <c r="K143">
        <v>0</v>
      </c>
      <c r="L143">
        <v>0</v>
      </c>
      <c r="M143" s="39">
        <v>-25303</v>
      </c>
      <c r="N143">
        <v>0</v>
      </c>
      <c r="O143">
        <v>0</v>
      </c>
      <c r="P143">
        <v>0</v>
      </c>
      <c r="Q143">
        <v>0</v>
      </c>
      <c r="R143">
        <v>0</v>
      </c>
      <c r="S143">
        <v>0</v>
      </c>
      <c r="T143">
        <v>0</v>
      </c>
      <c r="U143">
        <v>0</v>
      </c>
      <c r="V143">
        <v>0</v>
      </c>
      <c r="W143" t="str">
        <f>""</f>
        <v/>
      </c>
      <c r="X143">
        <v>0</v>
      </c>
      <c r="Y143" t="str">
        <f>""</f>
        <v/>
      </c>
      <c r="Z143">
        <v>0</v>
      </c>
      <c r="AA143" t="str">
        <f>""</f>
        <v/>
      </c>
      <c r="AB143">
        <v>0</v>
      </c>
      <c r="AC143" t="str">
        <f>""</f>
        <v/>
      </c>
      <c r="AD143">
        <v>0</v>
      </c>
      <c r="AE143" t="str">
        <f>""</f>
        <v/>
      </c>
      <c r="AF143">
        <v>0</v>
      </c>
      <c r="AG143" t="str">
        <f>""</f>
        <v/>
      </c>
      <c r="AH143">
        <v>0</v>
      </c>
      <c r="AI143" t="str">
        <f>""</f>
        <v/>
      </c>
      <c r="AJ143">
        <v>0</v>
      </c>
      <c r="AK143" t="str">
        <f>""</f>
        <v/>
      </c>
      <c r="AL143">
        <v>0</v>
      </c>
      <c r="AM143" t="str">
        <f>""</f>
        <v/>
      </c>
      <c r="AN143">
        <v>0</v>
      </c>
      <c r="AO143" t="str">
        <f>""</f>
        <v/>
      </c>
      <c r="AP143">
        <v>0</v>
      </c>
      <c r="AQ143" t="str">
        <f>""</f>
        <v/>
      </c>
      <c r="AR143" t="s">
        <v>632</v>
      </c>
      <c r="AS143" t="s">
        <v>633</v>
      </c>
      <c r="AT143">
        <v>0</v>
      </c>
      <c r="AU143" t="str">
        <f>""</f>
        <v/>
      </c>
      <c r="AV143">
        <v>2016</v>
      </c>
      <c r="AW143">
        <v>0</v>
      </c>
      <c r="AX143">
        <v>0</v>
      </c>
      <c r="AY143">
        <v>0</v>
      </c>
      <c r="AZ143">
        <v>0</v>
      </c>
      <c r="BA143">
        <v>0</v>
      </c>
      <c r="BB143">
        <v>0</v>
      </c>
    </row>
    <row r="144" spans="1:54">
      <c r="A144">
        <v>1346860930</v>
      </c>
      <c r="B144" t="s">
        <v>200</v>
      </c>
      <c r="C144" s="1">
        <v>-80000</v>
      </c>
      <c r="D144" s="1">
        <v>-53312</v>
      </c>
      <c r="E144">
        <v>0</v>
      </c>
      <c r="F144">
        <v>0</v>
      </c>
      <c r="G144">
        <v>0</v>
      </c>
      <c r="H144" s="39">
        <v>-53312</v>
      </c>
      <c r="I144">
        <v>0</v>
      </c>
      <c r="J144">
        <v>0</v>
      </c>
      <c r="K144">
        <v>0</v>
      </c>
      <c r="L144">
        <v>0</v>
      </c>
      <c r="M144" s="39">
        <v>-80000</v>
      </c>
      <c r="N144">
        <v>0</v>
      </c>
      <c r="O144">
        <v>0</v>
      </c>
      <c r="P144">
        <v>0</v>
      </c>
      <c r="Q144">
        <v>0</v>
      </c>
      <c r="R144">
        <v>0</v>
      </c>
      <c r="S144">
        <v>0</v>
      </c>
      <c r="T144">
        <v>0</v>
      </c>
      <c r="U144">
        <v>0</v>
      </c>
      <c r="V144">
        <v>0</v>
      </c>
      <c r="W144" t="str">
        <f>""</f>
        <v/>
      </c>
      <c r="X144">
        <v>0</v>
      </c>
      <c r="Y144" t="str">
        <f>""</f>
        <v/>
      </c>
      <c r="Z144">
        <v>0</v>
      </c>
      <c r="AA144" t="str">
        <f>""</f>
        <v/>
      </c>
      <c r="AB144">
        <v>0</v>
      </c>
      <c r="AC144" t="str">
        <f>""</f>
        <v/>
      </c>
      <c r="AD144">
        <v>0</v>
      </c>
      <c r="AE144" t="str">
        <f>""</f>
        <v/>
      </c>
      <c r="AF144">
        <v>0</v>
      </c>
      <c r="AG144" t="str">
        <f>""</f>
        <v/>
      </c>
      <c r="AH144">
        <v>0</v>
      </c>
      <c r="AI144" t="str">
        <f>""</f>
        <v/>
      </c>
      <c r="AJ144">
        <v>0</v>
      </c>
      <c r="AK144" t="str">
        <f>""</f>
        <v/>
      </c>
      <c r="AL144">
        <v>0</v>
      </c>
      <c r="AM144" t="str">
        <f>""</f>
        <v/>
      </c>
      <c r="AN144">
        <v>0</v>
      </c>
      <c r="AO144" t="str">
        <f>""</f>
        <v/>
      </c>
      <c r="AP144">
        <v>0</v>
      </c>
      <c r="AQ144" t="str">
        <f>""</f>
        <v/>
      </c>
      <c r="AR144" t="s">
        <v>632</v>
      </c>
      <c r="AS144" t="s">
        <v>633</v>
      </c>
      <c r="AT144">
        <v>0</v>
      </c>
      <c r="AU144" t="str">
        <f>""</f>
        <v/>
      </c>
      <c r="AV144">
        <v>2016</v>
      </c>
      <c r="AW144">
        <v>0</v>
      </c>
      <c r="AX144">
        <v>0</v>
      </c>
      <c r="AY144">
        <v>0</v>
      </c>
      <c r="AZ144">
        <v>0</v>
      </c>
      <c r="BA144">
        <v>0</v>
      </c>
      <c r="BB144">
        <v>0</v>
      </c>
    </row>
    <row r="145" spans="1:54">
      <c r="A145">
        <v>1347100930</v>
      </c>
      <c r="B145" t="s">
        <v>490</v>
      </c>
      <c r="C145" s="1">
        <v>-9999</v>
      </c>
      <c r="D145" s="1">
        <v>-6664</v>
      </c>
      <c r="E145">
        <v>0</v>
      </c>
      <c r="F145">
        <v>0</v>
      </c>
      <c r="G145">
        <v>0</v>
      </c>
      <c r="H145" s="39">
        <v>-6664</v>
      </c>
      <c r="I145">
        <v>0</v>
      </c>
      <c r="J145">
        <v>0</v>
      </c>
      <c r="K145">
        <v>0</v>
      </c>
      <c r="L145">
        <v>0</v>
      </c>
      <c r="M145" s="39">
        <v>-9999</v>
      </c>
      <c r="N145">
        <v>0</v>
      </c>
      <c r="O145">
        <v>0</v>
      </c>
      <c r="P145">
        <v>0</v>
      </c>
      <c r="Q145">
        <v>0</v>
      </c>
      <c r="R145">
        <v>0</v>
      </c>
      <c r="S145">
        <v>0</v>
      </c>
      <c r="T145">
        <v>0</v>
      </c>
      <c r="U145">
        <v>0</v>
      </c>
      <c r="V145">
        <v>0</v>
      </c>
      <c r="W145" t="str">
        <f>""</f>
        <v/>
      </c>
      <c r="X145">
        <v>0</v>
      </c>
      <c r="Y145" t="str">
        <f>""</f>
        <v/>
      </c>
      <c r="Z145">
        <v>0</v>
      </c>
      <c r="AA145" t="str">
        <f>""</f>
        <v/>
      </c>
      <c r="AB145">
        <v>0</v>
      </c>
      <c r="AC145" t="str">
        <f>""</f>
        <v/>
      </c>
      <c r="AD145">
        <v>0</v>
      </c>
      <c r="AE145" t="str">
        <f>""</f>
        <v/>
      </c>
      <c r="AF145">
        <v>0</v>
      </c>
      <c r="AG145" t="str">
        <f>""</f>
        <v/>
      </c>
      <c r="AH145">
        <v>0</v>
      </c>
      <c r="AI145" t="str">
        <f>""</f>
        <v/>
      </c>
      <c r="AJ145">
        <v>0</v>
      </c>
      <c r="AK145" t="str">
        <f>""</f>
        <v/>
      </c>
      <c r="AL145">
        <v>0</v>
      </c>
      <c r="AM145" t="str">
        <f>""</f>
        <v/>
      </c>
      <c r="AN145">
        <v>0</v>
      </c>
      <c r="AO145" t="str">
        <f>""</f>
        <v/>
      </c>
      <c r="AP145">
        <v>0</v>
      </c>
      <c r="AQ145" t="str">
        <f>""</f>
        <v/>
      </c>
      <c r="AR145" t="s">
        <v>632</v>
      </c>
      <c r="AS145" t="s">
        <v>633</v>
      </c>
      <c r="AT145">
        <v>0</v>
      </c>
      <c r="AU145" t="str">
        <f>""</f>
        <v/>
      </c>
      <c r="AV145">
        <v>2016</v>
      </c>
      <c r="AW145">
        <v>0</v>
      </c>
      <c r="AX145">
        <v>0</v>
      </c>
      <c r="AY145">
        <v>0</v>
      </c>
      <c r="AZ145">
        <v>0</v>
      </c>
      <c r="BA145">
        <v>0</v>
      </c>
      <c r="BB145">
        <v>0</v>
      </c>
    </row>
    <row r="146" spans="1:54">
      <c r="A146">
        <v>1347200930</v>
      </c>
      <c r="B146" t="s">
        <v>202</v>
      </c>
      <c r="C146" s="1">
        <v>-45911</v>
      </c>
      <c r="D146" s="1">
        <v>-30592</v>
      </c>
      <c r="E146">
        <v>0</v>
      </c>
      <c r="F146">
        <v>0</v>
      </c>
      <c r="G146">
        <v>0</v>
      </c>
      <c r="H146" s="39">
        <v>-30592</v>
      </c>
      <c r="I146">
        <v>0</v>
      </c>
      <c r="J146">
        <v>0</v>
      </c>
      <c r="K146">
        <v>0</v>
      </c>
      <c r="L146">
        <v>0</v>
      </c>
      <c r="M146" s="39">
        <v>-45911</v>
      </c>
      <c r="N146">
        <v>0</v>
      </c>
      <c r="O146">
        <v>0</v>
      </c>
      <c r="P146">
        <v>0</v>
      </c>
      <c r="Q146">
        <v>0</v>
      </c>
      <c r="R146">
        <v>0</v>
      </c>
      <c r="S146">
        <v>0</v>
      </c>
      <c r="T146">
        <v>0</v>
      </c>
      <c r="U146">
        <v>0</v>
      </c>
      <c r="V146">
        <v>0</v>
      </c>
      <c r="W146" t="str">
        <f>""</f>
        <v/>
      </c>
      <c r="X146">
        <v>0</v>
      </c>
      <c r="Y146" t="str">
        <f>""</f>
        <v/>
      </c>
      <c r="Z146">
        <v>0</v>
      </c>
      <c r="AA146" t="str">
        <f>""</f>
        <v/>
      </c>
      <c r="AB146">
        <v>0</v>
      </c>
      <c r="AC146" t="str">
        <f>""</f>
        <v/>
      </c>
      <c r="AD146">
        <v>0</v>
      </c>
      <c r="AE146" t="str">
        <f>""</f>
        <v/>
      </c>
      <c r="AF146">
        <v>0</v>
      </c>
      <c r="AG146" t="str">
        <f>""</f>
        <v/>
      </c>
      <c r="AH146">
        <v>0</v>
      </c>
      <c r="AI146" t="str">
        <f>""</f>
        <v/>
      </c>
      <c r="AJ146">
        <v>0</v>
      </c>
      <c r="AK146" t="str">
        <f>""</f>
        <v/>
      </c>
      <c r="AL146">
        <v>0</v>
      </c>
      <c r="AM146" t="str">
        <f>""</f>
        <v/>
      </c>
      <c r="AN146">
        <v>0</v>
      </c>
      <c r="AO146" t="str">
        <f>""</f>
        <v/>
      </c>
      <c r="AP146">
        <v>0</v>
      </c>
      <c r="AQ146" t="str">
        <f>""</f>
        <v/>
      </c>
      <c r="AR146" t="s">
        <v>632</v>
      </c>
      <c r="AS146" t="s">
        <v>633</v>
      </c>
      <c r="AT146">
        <v>0</v>
      </c>
      <c r="AU146" t="str">
        <f>""</f>
        <v/>
      </c>
      <c r="AV146">
        <v>2016</v>
      </c>
      <c r="AW146">
        <v>0</v>
      </c>
      <c r="AX146">
        <v>0</v>
      </c>
      <c r="AY146">
        <v>0</v>
      </c>
      <c r="AZ146">
        <v>0</v>
      </c>
      <c r="BA146">
        <v>0</v>
      </c>
      <c r="BB146">
        <v>0</v>
      </c>
    </row>
    <row r="147" spans="1:54">
      <c r="A147">
        <v>1347300990</v>
      </c>
      <c r="B147" t="s">
        <v>203</v>
      </c>
      <c r="C147" s="1">
        <v>-17000</v>
      </c>
      <c r="D147" s="1">
        <v>-11328</v>
      </c>
      <c r="E147" s="39">
        <v>-16666</v>
      </c>
      <c r="F147">
        <v>0</v>
      </c>
      <c r="G147" s="39">
        <v>-16666</v>
      </c>
      <c r="H147" s="39">
        <v>5338</v>
      </c>
      <c r="I147">
        <v>147.12</v>
      </c>
      <c r="J147" s="39">
        <v>-16666</v>
      </c>
      <c r="K147">
        <v>0</v>
      </c>
      <c r="L147" s="39">
        <v>-16666</v>
      </c>
      <c r="M147">
        <v>-334</v>
      </c>
      <c r="N147">
        <v>98.03</v>
      </c>
      <c r="O147">
        <v>0</v>
      </c>
      <c r="P147">
        <v>0</v>
      </c>
      <c r="Q147">
        <v>0</v>
      </c>
      <c r="R147">
        <v>0</v>
      </c>
      <c r="S147" s="39">
        <v>16666</v>
      </c>
      <c r="T147">
        <v>0</v>
      </c>
      <c r="U147" s="39">
        <v>16666</v>
      </c>
      <c r="V147">
        <v>0</v>
      </c>
      <c r="W147" t="str">
        <f>""</f>
        <v/>
      </c>
      <c r="X147">
        <v>0</v>
      </c>
      <c r="Y147" t="str">
        <f>""</f>
        <v/>
      </c>
      <c r="Z147">
        <v>0</v>
      </c>
      <c r="AA147" t="str">
        <f>""</f>
        <v/>
      </c>
      <c r="AB147">
        <v>0</v>
      </c>
      <c r="AC147" t="str">
        <f>""</f>
        <v/>
      </c>
      <c r="AD147">
        <v>0</v>
      </c>
      <c r="AE147" t="str">
        <f>""</f>
        <v/>
      </c>
      <c r="AF147">
        <v>0</v>
      </c>
      <c r="AG147" t="str">
        <f>""</f>
        <v/>
      </c>
      <c r="AH147">
        <v>0</v>
      </c>
      <c r="AI147" t="str">
        <f>""</f>
        <v/>
      </c>
      <c r="AJ147">
        <v>0</v>
      </c>
      <c r="AK147" t="str">
        <f>""</f>
        <v/>
      </c>
      <c r="AL147">
        <v>0</v>
      </c>
      <c r="AM147" t="str">
        <f>""</f>
        <v/>
      </c>
      <c r="AN147">
        <v>0</v>
      </c>
      <c r="AO147" t="str">
        <f>""</f>
        <v/>
      </c>
      <c r="AP147">
        <v>0</v>
      </c>
      <c r="AQ147" t="str">
        <f>""</f>
        <v/>
      </c>
      <c r="AR147" t="s">
        <v>632</v>
      </c>
      <c r="AS147" t="s">
        <v>633</v>
      </c>
      <c r="AT147">
        <v>0</v>
      </c>
      <c r="AU147" t="str">
        <f>""</f>
        <v/>
      </c>
      <c r="AV147">
        <v>2016</v>
      </c>
      <c r="AW147">
        <v>0</v>
      </c>
      <c r="AX147">
        <v>0</v>
      </c>
      <c r="AY147">
        <v>0</v>
      </c>
      <c r="AZ147">
        <v>0</v>
      </c>
      <c r="BA147">
        <v>0</v>
      </c>
      <c r="BB147">
        <v>0</v>
      </c>
    </row>
    <row r="148" spans="1:54">
      <c r="A148">
        <v>1347301930</v>
      </c>
      <c r="B148" t="s">
        <v>669</v>
      </c>
      <c r="C148">
        <v>0</v>
      </c>
      <c r="D148">
        <v>0</v>
      </c>
      <c r="E148" s="39">
        <v>-102473.46</v>
      </c>
      <c r="F148">
        <v>0</v>
      </c>
      <c r="G148" s="39">
        <v>-102473.46</v>
      </c>
      <c r="H148" s="39">
        <v>102473.46</v>
      </c>
      <c r="I148">
        <v>0</v>
      </c>
      <c r="J148" s="39">
        <v>-71873.460000000006</v>
      </c>
      <c r="K148">
        <v>0</v>
      </c>
      <c r="L148" s="39">
        <v>-71873.460000000006</v>
      </c>
      <c r="M148" s="39">
        <v>71873.460000000006</v>
      </c>
      <c r="N148">
        <v>0</v>
      </c>
      <c r="O148">
        <v>0</v>
      </c>
      <c r="P148">
        <v>0</v>
      </c>
      <c r="Q148">
        <v>0</v>
      </c>
      <c r="R148">
        <v>0</v>
      </c>
      <c r="S148" s="39">
        <v>102473.46</v>
      </c>
      <c r="T148">
        <v>0</v>
      </c>
      <c r="U148" s="39">
        <v>71873.460000000006</v>
      </c>
      <c r="V148">
        <v>0</v>
      </c>
      <c r="W148" t="str">
        <f>""</f>
        <v/>
      </c>
      <c r="X148">
        <v>0</v>
      </c>
      <c r="Y148" t="str">
        <f>""</f>
        <v/>
      </c>
      <c r="Z148">
        <v>0</v>
      </c>
      <c r="AA148" t="str">
        <f>""</f>
        <v/>
      </c>
      <c r="AB148">
        <v>0</v>
      </c>
      <c r="AC148" t="str">
        <f>""</f>
        <v/>
      </c>
      <c r="AD148">
        <v>0</v>
      </c>
      <c r="AE148" t="str">
        <f>""</f>
        <v/>
      </c>
      <c r="AF148">
        <v>0</v>
      </c>
      <c r="AG148" t="str">
        <f>""</f>
        <v/>
      </c>
      <c r="AH148">
        <v>0</v>
      </c>
      <c r="AI148" t="str">
        <f>""</f>
        <v/>
      </c>
      <c r="AJ148">
        <v>0</v>
      </c>
      <c r="AK148" t="str">
        <f>""</f>
        <v/>
      </c>
      <c r="AL148">
        <v>0</v>
      </c>
      <c r="AM148" t="str">
        <f>""</f>
        <v/>
      </c>
      <c r="AN148">
        <v>0</v>
      </c>
      <c r="AO148" t="str">
        <f>""</f>
        <v/>
      </c>
      <c r="AP148">
        <v>0</v>
      </c>
      <c r="AQ148" t="str">
        <f>""</f>
        <v/>
      </c>
      <c r="AR148" t="s">
        <v>632</v>
      </c>
      <c r="AS148" t="s">
        <v>633</v>
      </c>
      <c r="AT148">
        <v>0</v>
      </c>
      <c r="AU148" t="str">
        <f>""</f>
        <v/>
      </c>
      <c r="AV148">
        <v>2016</v>
      </c>
      <c r="AW148">
        <v>0</v>
      </c>
      <c r="AX148">
        <v>0</v>
      </c>
      <c r="AY148">
        <v>0</v>
      </c>
      <c r="AZ148">
        <v>0</v>
      </c>
      <c r="BA148">
        <v>0</v>
      </c>
      <c r="BB148">
        <v>0</v>
      </c>
    </row>
    <row r="149" spans="1:54">
      <c r="A149">
        <v>1347305930</v>
      </c>
      <c r="B149" t="s">
        <v>670</v>
      </c>
      <c r="C149" s="1">
        <v>-23803</v>
      </c>
      <c r="D149" s="1">
        <v>-15864</v>
      </c>
      <c r="E149" s="39">
        <v>-3217</v>
      </c>
      <c r="F149">
        <v>0</v>
      </c>
      <c r="G149" s="39">
        <v>-3217</v>
      </c>
      <c r="H149" s="39">
        <v>-12647</v>
      </c>
      <c r="I149">
        <v>20.27</v>
      </c>
      <c r="J149" s="39">
        <v>-3217</v>
      </c>
      <c r="K149">
        <v>0</v>
      </c>
      <c r="L149" s="39">
        <v>-3217</v>
      </c>
      <c r="M149" s="39">
        <v>-20586</v>
      </c>
      <c r="N149">
        <v>13.51</v>
      </c>
      <c r="O149">
        <v>0</v>
      </c>
      <c r="P149">
        <v>0</v>
      </c>
      <c r="Q149">
        <v>0</v>
      </c>
      <c r="R149">
        <v>0</v>
      </c>
      <c r="S149" s="39">
        <v>3217</v>
      </c>
      <c r="T149">
        <v>0</v>
      </c>
      <c r="U149" s="39">
        <v>3217</v>
      </c>
      <c r="V149">
        <v>0</v>
      </c>
      <c r="W149" t="str">
        <f>""</f>
        <v/>
      </c>
      <c r="X149">
        <v>0</v>
      </c>
      <c r="Y149" t="str">
        <f>""</f>
        <v/>
      </c>
      <c r="Z149">
        <v>0</v>
      </c>
      <c r="AA149" t="str">
        <f>""</f>
        <v/>
      </c>
      <c r="AB149">
        <v>0</v>
      </c>
      <c r="AC149" t="str">
        <f>""</f>
        <v/>
      </c>
      <c r="AD149">
        <v>0</v>
      </c>
      <c r="AE149" t="str">
        <f>""</f>
        <v/>
      </c>
      <c r="AF149">
        <v>0</v>
      </c>
      <c r="AG149" t="str">
        <f>""</f>
        <v/>
      </c>
      <c r="AH149">
        <v>0</v>
      </c>
      <c r="AI149" t="str">
        <f>""</f>
        <v/>
      </c>
      <c r="AJ149">
        <v>0</v>
      </c>
      <c r="AK149" t="str">
        <f>""</f>
        <v/>
      </c>
      <c r="AL149">
        <v>0</v>
      </c>
      <c r="AM149" t="str">
        <f>""</f>
        <v/>
      </c>
      <c r="AN149">
        <v>0</v>
      </c>
      <c r="AO149" t="str">
        <f>""</f>
        <v/>
      </c>
      <c r="AP149">
        <v>0</v>
      </c>
      <c r="AQ149" t="str">
        <f>""</f>
        <v/>
      </c>
      <c r="AR149" t="s">
        <v>632</v>
      </c>
      <c r="AS149" t="s">
        <v>633</v>
      </c>
      <c r="AT149">
        <v>0</v>
      </c>
      <c r="AU149" t="str">
        <f>""</f>
        <v/>
      </c>
      <c r="AV149">
        <v>2016</v>
      </c>
      <c r="AW149">
        <v>0</v>
      </c>
      <c r="AX149">
        <v>0</v>
      </c>
      <c r="AY149">
        <v>0</v>
      </c>
      <c r="AZ149">
        <v>0</v>
      </c>
      <c r="BA149">
        <v>0</v>
      </c>
      <c r="BB149">
        <v>0</v>
      </c>
    </row>
    <row r="150" spans="1:54">
      <c r="A150">
        <v>1347330930</v>
      </c>
      <c r="B150" t="s">
        <v>206</v>
      </c>
      <c r="C150">
        <v>0</v>
      </c>
      <c r="D150">
        <v>0</v>
      </c>
      <c r="E150" s="39">
        <v>-3389</v>
      </c>
      <c r="F150">
        <v>0</v>
      </c>
      <c r="G150" s="39">
        <v>-3389</v>
      </c>
      <c r="H150" s="39">
        <v>3389</v>
      </c>
      <c r="I150">
        <v>0</v>
      </c>
      <c r="J150" s="39">
        <v>-3389</v>
      </c>
      <c r="K150">
        <v>0</v>
      </c>
      <c r="L150" s="39">
        <v>-3389</v>
      </c>
      <c r="M150" s="39">
        <v>3389</v>
      </c>
      <c r="N150">
        <v>0</v>
      </c>
      <c r="O150">
        <v>0</v>
      </c>
      <c r="P150">
        <v>0</v>
      </c>
      <c r="Q150">
        <v>0</v>
      </c>
      <c r="R150">
        <v>0</v>
      </c>
      <c r="S150" s="39">
        <v>3389</v>
      </c>
      <c r="T150">
        <v>0</v>
      </c>
      <c r="U150" s="39">
        <v>3389</v>
      </c>
      <c r="V150">
        <v>0</v>
      </c>
      <c r="W150" t="str">
        <f>""</f>
        <v/>
      </c>
      <c r="X150">
        <v>0</v>
      </c>
      <c r="Y150" t="str">
        <f>""</f>
        <v/>
      </c>
      <c r="Z150">
        <v>0</v>
      </c>
      <c r="AA150" t="str">
        <f>""</f>
        <v/>
      </c>
      <c r="AB150">
        <v>0</v>
      </c>
      <c r="AC150" t="str">
        <f>""</f>
        <v/>
      </c>
      <c r="AD150">
        <v>0</v>
      </c>
      <c r="AE150" t="str">
        <f>""</f>
        <v/>
      </c>
      <c r="AF150">
        <v>0</v>
      </c>
      <c r="AG150" t="str">
        <f>""</f>
        <v/>
      </c>
      <c r="AH150">
        <v>0</v>
      </c>
      <c r="AI150" t="str">
        <f>""</f>
        <v/>
      </c>
      <c r="AJ150">
        <v>0</v>
      </c>
      <c r="AK150" t="str">
        <f>""</f>
        <v/>
      </c>
      <c r="AL150">
        <v>0</v>
      </c>
      <c r="AM150" t="str">
        <f>""</f>
        <v/>
      </c>
      <c r="AN150">
        <v>0</v>
      </c>
      <c r="AO150" t="str">
        <f>""</f>
        <v/>
      </c>
      <c r="AP150">
        <v>0</v>
      </c>
      <c r="AQ150" t="str">
        <f>""</f>
        <v/>
      </c>
      <c r="AR150" t="s">
        <v>632</v>
      </c>
      <c r="AS150" t="s">
        <v>633</v>
      </c>
      <c r="AT150">
        <v>0</v>
      </c>
      <c r="AU150" t="str">
        <f>""</f>
        <v/>
      </c>
      <c r="AV150">
        <v>2016</v>
      </c>
      <c r="AW150">
        <v>0</v>
      </c>
      <c r="AX150">
        <v>0</v>
      </c>
      <c r="AY150">
        <v>0</v>
      </c>
      <c r="AZ150">
        <v>0</v>
      </c>
      <c r="BA150">
        <v>0</v>
      </c>
      <c r="BB150">
        <v>0</v>
      </c>
    </row>
    <row r="151" spans="1:54">
      <c r="A151">
        <v>1347400930</v>
      </c>
      <c r="B151" t="s">
        <v>207</v>
      </c>
      <c r="C151" s="1">
        <v>-650719</v>
      </c>
      <c r="D151" s="1">
        <v>-433640</v>
      </c>
      <c r="E151" s="39">
        <v>-358658</v>
      </c>
      <c r="F151">
        <v>0</v>
      </c>
      <c r="G151" s="39">
        <v>-358658</v>
      </c>
      <c r="H151" s="39">
        <v>-74982</v>
      </c>
      <c r="I151">
        <v>82.7</v>
      </c>
      <c r="J151" s="39">
        <v>-358658</v>
      </c>
      <c r="K151">
        <v>0</v>
      </c>
      <c r="L151" s="39">
        <v>-358658</v>
      </c>
      <c r="M151" s="39">
        <v>-292061</v>
      </c>
      <c r="N151">
        <v>55.11</v>
      </c>
      <c r="O151">
        <v>0</v>
      </c>
      <c r="P151">
        <v>0</v>
      </c>
      <c r="Q151">
        <v>0</v>
      </c>
      <c r="R151">
        <v>0</v>
      </c>
      <c r="S151" s="39">
        <v>358658</v>
      </c>
      <c r="T151">
        <v>0</v>
      </c>
      <c r="U151" s="39">
        <v>358658</v>
      </c>
      <c r="V151">
        <v>0</v>
      </c>
      <c r="W151" t="str">
        <f>""</f>
        <v/>
      </c>
      <c r="X151">
        <v>0</v>
      </c>
      <c r="Y151" t="str">
        <f>""</f>
        <v/>
      </c>
      <c r="Z151">
        <v>0</v>
      </c>
      <c r="AA151" t="str">
        <f>""</f>
        <v/>
      </c>
      <c r="AB151">
        <v>0</v>
      </c>
      <c r="AC151" t="str">
        <f>""</f>
        <v/>
      </c>
      <c r="AD151">
        <v>0</v>
      </c>
      <c r="AE151" t="str">
        <f>""</f>
        <v/>
      </c>
      <c r="AF151">
        <v>0</v>
      </c>
      <c r="AG151" t="str">
        <f>""</f>
        <v/>
      </c>
      <c r="AH151">
        <v>0</v>
      </c>
      <c r="AI151" t="str">
        <f>""</f>
        <v/>
      </c>
      <c r="AJ151">
        <v>0</v>
      </c>
      <c r="AK151" t="str">
        <f>""</f>
        <v/>
      </c>
      <c r="AL151">
        <v>0</v>
      </c>
      <c r="AM151" t="str">
        <f>""</f>
        <v/>
      </c>
      <c r="AN151">
        <v>0</v>
      </c>
      <c r="AO151" t="str">
        <f>""</f>
        <v/>
      </c>
      <c r="AP151">
        <v>0</v>
      </c>
      <c r="AQ151" t="str">
        <f>""</f>
        <v/>
      </c>
      <c r="AR151" t="s">
        <v>632</v>
      </c>
      <c r="AS151" t="s">
        <v>633</v>
      </c>
      <c r="AT151">
        <v>0</v>
      </c>
      <c r="AU151" t="str">
        <f>""</f>
        <v/>
      </c>
      <c r="AV151">
        <v>2016</v>
      </c>
      <c r="AW151">
        <v>0</v>
      </c>
      <c r="AX151">
        <v>0</v>
      </c>
      <c r="AY151">
        <v>0</v>
      </c>
      <c r="AZ151">
        <v>0</v>
      </c>
      <c r="BA151">
        <v>0</v>
      </c>
      <c r="BB151">
        <v>0</v>
      </c>
    </row>
    <row r="152" spans="1:54">
      <c r="A152">
        <v>1347410930</v>
      </c>
      <c r="B152" t="s">
        <v>208</v>
      </c>
      <c r="C152" s="1">
        <v>-9000</v>
      </c>
      <c r="D152" s="1">
        <v>-6000</v>
      </c>
      <c r="E152">
        <v>0</v>
      </c>
      <c r="F152">
        <v>0</v>
      </c>
      <c r="G152">
        <v>0</v>
      </c>
      <c r="H152" s="39">
        <v>-6000</v>
      </c>
      <c r="I152">
        <v>0</v>
      </c>
      <c r="J152">
        <v>0</v>
      </c>
      <c r="K152">
        <v>0</v>
      </c>
      <c r="L152">
        <v>0</v>
      </c>
      <c r="M152" s="39">
        <v>-9000</v>
      </c>
      <c r="N152">
        <v>0</v>
      </c>
      <c r="O152">
        <v>0</v>
      </c>
      <c r="P152">
        <v>0</v>
      </c>
      <c r="Q152">
        <v>0</v>
      </c>
      <c r="R152">
        <v>0</v>
      </c>
      <c r="S152">
        <v>0</v>
      </c>
      <c r="T152">
        <v>0</v>
      </c>
      <c r="U152">
        <v>0</v>
      </c>
      <c r="V152">
        <v>0</v>
      </c>
      <c r="W152" t="str">
        <f>""</f>
        <v/>
      </c>
      <c r="X152">
        <v>0</v>
      </c>
      <c r="Y152" t="str">
        <f>""</f>
        <v/>
      </c>
      <c r="Z152">
        <v>0</v>
      </c>
      <c r="AA152" t="str">
        <f>""</f>
        <v/>
      </c>
      <c r="AB152">
        <v>0</v>
      </c>
      <c r="AC152" t="str">
        <f>""</f>
        <v/>
      </c>
      <c r="AD152">
        <v>0</v>
      </c>
      <c r="AE152" t="str">
        <f>""</f>
        <v/>
      </c>
      <c r="AF152">
        <v>0</v>
      </c>
      <c r="AG152" t="str">
        <f>""</f>
        <v/>
      </c>
      <c r="AH152">
        <v>0</v>
      </c>
      <c r="AI152" t="str">
        <f>""</f>
        <v/>
      </c>
      <c r="AJ152">
        <v>0</v>
      </c>
      <c r="AK152" t="str">
        <f>""</f>
        <v/>
      </c>
      <c r="AL152">
        <v>0</v>
      </c>
      <c r="AM152" t="str">
        <f>""</f>
        <v/>
      </c>
      <c r="AN152">
        <v>0</v>
      </c>
      <c r="AO152" t="str">
        <f>""</f>
        <v/>
      </c>
      <c r="AP152">
        <v>0</v>
      </c>
      <c r="AQ152" t="str">
        <f>""</f>
        <v/>
      </c>
      <c r="AR152" t="s">
        <v>632</v>
      </c>
      <c r="AS152" t="s">
        <v>633</v>
      </c>
      <c r="AT152">
        <v>0</v>
      </c>
      <c r="AU152" t="str">
        <f>""</f>
        <v/>
      </c>
      <c r="AV152">
        <v>2016</v>
      </c>
      <c r="AW152">
        <v>0</v>
      </c>
      <c r="AX152">
        <v>0</v>
      </c>
      <c r="AY152">
        <v>0</v>
      </c>
      <c r="AZ152">
        <v>0</v>
      </c>
      <c r="BA152">
        <v>0</v>
      </c>
      <c r="BB152">
        <v>0</v>
      </c>
    </row>
    <row r="153" spans="1:54">
      <c r="A153">
        <v>1348300930</v>
      </c>
      <c r="B153" t="s">
        <v>209</v>
      </c>
      <c r="C153" s="1">
        <v>-7500</v>
      </c>
      <c r="D153" s="1">
        <v>-5000</v>
      </c>
      <c r="E153">
        <v>0</v>
      </c>
      <c r="F153">
        <v>0</v>
      </c>
      <c r="G153">
        <v>0</v>
      </c>
      <c r="H153" s="39">
        <v>-5000</v>
      </c>
      <c r="I153">
        <v>0</v>
      </c>
      <c r="J153">
        <v>0</v>
      </c>
      <c r="K153">
        <v>0</v>
      </c>
      <c r="L153">
        <v>0</v>
      </c>
      <c r="M153" s="39">
        <v>-7500</v>
      </c>
      <c r="N153">
        <v>0</v>
      </c>
      <c r="O153">
        <v>0</v>
      </c>
      <c r="P153">
        <v>0</v>
      </c>
      <c r="Q153">
        <v>0</v>
      </c>
      <c r="R153">
        <v>0</v>
      </c>
      <c r="S153">
        <v>0</v>
      </c>
      <c r="T153">
        <v>0</v>
      </c>
      <c r="U153">
        <v>0</v>
      </c>
      <c r="V153">
        <v>0</v>
      </c>
      <c r="W153" t="str">
        <f>""</f>
        <v/>
      </c>
      <c r="X153">
        <v>0</v>
      </c>
      <c r="Y153" t="str">
        <f>""</f>
        <v/>
      </c>
      <c r="Z153">
        <v>0</v>
      </c>
      <c r="AA153" t="str">
        <f>""</f>
        <v/>
      </c>
      <c r="AB153">
        <v>0</v>
      </c>
      <c r="AC153" t="str">
        <f>""</f>
        <v/>
      </c>
      <c r="AD153">
        <v>0</v>
      </c>
      <c r="AE153" t="str">
        <f>""</f>
        <v/>
      </c>
      <c r="AF153">
        <v>0</v>
      </c>
      <c r="AG153" t="str">
        <f>""</f>
        <v/>
      </c>
      <c r="AH153">
        <v>0</v>
      </c>
      <c r="AI153" t="str">
        <f>""</f>
        <v/>
      </c>
      <c r="AJ153">
        <v>0</v>
      </c>
      <c r="AK153" t="str">
        <f>""</f>
        <v/>
      </c>
      <c r="AL153">
        <v>0</v>
      </c>
      <c r="AM153" t="str">
        <f>""</f>
        <v/>
      </c>
      <c r="AN153">
        <v>0</v>
      </c>
      <c r="AO153" t="str">
        <f>""</f>
        <v/>
      </c>
      <c r="AP153">
        <v>0</v>
      </c>
      <c r="AQ153" t="str">
        <f>""</f>
        <v/>
      </c>
      <c r="AR153" t="s">
        <v>632</v>
      </c>
      <c r="AS153" t="s">
        <v>633</v>
      </c>
      <c r="AT153">
        <v>0</v>
      </c>
      <c r="AU153" t="str">
        <f>""</f>
        <v/>
      </c>
      <c r="AV153">
        <v>2016</v>
      </c>
      <c r="AW153">
        <v>0</v>
      </c>
      <c r="AX153">
        <v>0</v>
      </c>
      <c r="AY153">
        <v>0</v>
      </c>
      <c r="AZ153">
        <v>0</v>
      </c>
      <c r="BA153">
        <v>0</v>
      </c>
      <c r="BB153">
        <v>0</v>
      </c>
    </row>
    <row r="154" spans="1:54">
      <c r="A154">
        <v>1349100930</v>
      </c>
      <c r="B154" t="s">
        <v>671</v>
      </c>
      <c r="C154" s="1">
        <v>-202000</v>
      </c>
      <c r="D154" s="1">
        <v>-134616</v>
      </c>
      <c r="E154">
        <v>0</v>
      </c>
      <c r="F154">
        <v>0</v>
      </c>
      <c r="G154">
        <v>0</v>
      </c>
      <c r="H154" s="39">
        <v>-134616</v>
      </c>
      <c r="I154">
        <v>0</v>
      </c>
      <c r="J154">
        <v>0</v>
      </c>
      <c r="K154">
        <v>0</v>
      </c>
      <c r="L154">
        <v>0</v>
      </c>
      <c r="M154" s="39">
        <v>-202000</v>
      </c>
      <c r="N154">
        <v>0</v>
      </c>
      <c r="O154">
        <v>0</v>
      </c>
      <c r="P154">
        <v>0</v>
      </c>
      <c r="Q154">
        <v>0</v>
      </c>
      <c r="R154">
        <v>0</v>
      </c>
      <c r="S154">
        <v>0</v>
      </c>
      <c r="T154">
        <v>0</v>
      </c>
      <c r="U154">
        <v>0</v>
      </c>
      <c r="V154">
        <v>0</v>
      </c>
      <c r="W154" t="str">
        <f>""</f>
        <v/>
      </c>
      <c r="X154">
        <v>0</v>
      </c>
      <c r="Y154" t="str">
        <f>""</f>
        <v/>
      </c>
      <c r="Z154">
        <v>0</v>
      </c>
      <c r="AA154" t="str">
        <f>""</f>
        <v/>
      </c>
      <c r="AB154">
        <v>0</v>
      </c>
      <c r="AC154" t="str">
        <f>""</f>
        <v/>
      </c>
      <c r="AD154">
        <v>0</v>
      </c>
      <c r="AE154" t="str">
        <f>""</f>
        <v/>
      </c>
      <c r="AF154">
        <v>0</v>
      </c>
      <c r="AG154" t="str">
        <f>""</f>
        <v/>
      </c>
      <c r="AH154">
        <v>0</v>
      </c>
      <c r="AI154" t="str">
        <f>""</f>
        <v/>
      </c>
      <c r="AJ154">
        <v>0</v>
      </c>
      <c r="AK154" t="str">
        <f>""</f>
        <v/>
      </c>
      <c r="AL154">
        <v>0</v>
      </c>
      <c r="AM154" t="str">
        <f>""</f>
        <v/>
      </c>
      <c r="AN154">
        <v>0</v>
      </c>
      <c r="AO154" t="str">
        <f>""</f>
        <v/>
      </c>
      <c r="AP154">
        <v>0</v>
      </c>
      <c r="AQ154" t="str">
        <f>""</f>
        <v/>
      </c>
      <c r="AR154" t="s">
        <v>632</v>
      </c>
      <c r="AS154" t="s">
        <v>633</v>
      </c>
      <c r="AT154">
        <v>0</v>
      </c>
      <c r="AU154" t="str">
        <f>""</f>
        <v/>
      </c>
      <c r="AV154">
        <v>2016</v>
      </c>
      <c r="AW154">
        <v>0</v>
      </c>
      <c r="AX154">
        <v>0</v>
      </c>
      <c r="AY154">
        <v>0</v>
      </c>
      <c r="AZ154">
        <v>0</v>
      </c>
      <c r="BA154">
        <v>0</v>
      </c>
      <c r="BB154">
        <v>0</v>
      </c>
    </row>
    <row r="155" spans="1:54">
      <c r="A155">
        <v>1349110930</v>
      </c>
      <c r="B155" t="s">
        <v>672</v>
      </c>
      <c r="C155" s="1">
        <v>-23000</v>
      </c>
      <c r="D155" s="1">
        <v>-15328</v>
      </c>
      <c r="E155">
        <v>0</v>
      </c>
      <c r="F155">
        <v>0</v>
      </c>
      <c r="G155">
        <v>0</v>
      </c>
      <c r="H155" s="39">
        <v>-15328</v>
      </c>
      <c r="I155">
        <v>0</v>
      </c>
      <c r="J155">
        <v>0</v>
      </c>
      <c r="K155">
        <v>0</v>
      </c>
      <c r="L155">
        <v>0</v>
      </c>
      <c r="M155" s="39">
        <v>-23000</v>
      </c>
      <c r="N155">
        <v>0</v>
      </c>
      <c r="O155">
        <v>0</v>
      </c>
      <c r="P155">
        <v>0</v>
      </c>
      <c r="Q155">
        <v>0</v>
      </c>
      <c r="R155">
        <v>0</v>
      </c>
      <c r="S155">
        <v>0</v>
      </c>
      <c r="T155">
        <v>0</v>
      </c>
      <c r="U155">
        <v>0</v>
      </c>
      <c r="V155">
        <v>0</v>
      </c>
      <c r="W155" t="str">
        <f>""</f>
        <v/>
      </c>
      <c r="X155">
        <v>0</v>
      </c>
      <c r="Y155" t="str">
        <f>""</f>
        <v/>
      </c>
      <c r="Z155">
        <v>0</v>
      </c>
      <c r="AA155" t="str">
        <f>""</f>
        <v/>
      </c>
      <c r="AB155">
        <v>0</v>
      </c>
      <c r="AC155" t="str">
        <f>""</f>
        <v/>
      </c>
      <c r="AD155">
        <v>0</v>
      </c>
      <c r="AE155" t="str">
        <f>""</f>
        <v/>
      </c>
      <c r="AF155">
        <v>0</v>
      </c>
      <c r="AG155" t="str">
        <f>""</f>
        <v/>
      </c>
      <c r="AH155">
        <v>0</v>
      </c>
      <c r="AI155" t="str">
        <f>""</f>
        <v/>
      </c>
      <c r="AJ155">
        <v>0</v>
      </c>
      <c r="AK155" t="str">
        <f>""</f>
        <v/>
      </c>
      <c r="AL155">
        <v>0</v>
      </c>
      <c r="AM155" t="str">
        <f>""</f>
        <v/>
      </c>
      <c r="AN155">
        <v>0</v>
      </c>
      <c r="AO155" t="str">
        <f>""</f>
        <v/>
      </c>
      <c r="AP155">
        <v>0</v>
      </c>
      <c r="AQ155" t="str">
        <f>""</f>
        <v/>
      </c>
      <c r="AR155" t="s">
        <v>632</v>
      </c>
      <c r="AS155" t="s">
        <v>633</v>
      </c>
      <c r="AT155">
        <v>0</v>
      </c>
      <c r="AU155" t="str">
        <f>""</f>
        <v/>
      </c>
      <c r="AV155">
        <v>2016</v>
      </c>
      <c r="AW155">
        <v>0</v>
      </c>
      <c r="AX155">
        <v>0</v>
      </c>
      <c r="AY155">
        <v>0</v>
      </c>
      <c r="AZ155">
        <v>0</v>
      </c>
      <c r="BA155">
        <v>0</v>
      </c>
      <c r="BB155">
        <v>0</v>
      </c>
    </row>
    <row r="156" spans="1:54">
      <c r="A156">
        <v>1349120930</v>
      </c>
      <c r="B156" t="s">
        <v>673</v>
      </c>
      <c r="C156" s="1">
        <v>-48000</v>
      </c>
      <c r="D156" s="1">
        <v>-31984</v>
      </c>
      <c r="E156">
        <v>0</v>
      </c>
      <c r="F156">
        <v>0</v>
      </c>
      <c r="G156">
        <v>0</v>
      </c>
      <c r="H156" s="39">
        <v>-31984</v>
      </c>
      <c r="I156">
        <v>0</v>
      </c>
      <c r="J156">
        <v>0</v>
      </c>
      <c r="K156">
        <v>0</v>
      </c>
      <c r="L156">
        <v>0</v>
      </c>
      <c r="M156" s="39">
        <v>-48000</v>
      </c>
      <c r="N156">
        <v>0</v>
      </c>
      <c r="O156">
        <v>0</v>
      </c>
      <c r="P156">
        <v>0</v>
      </c>
      <c r="Q156">
        <v>0</v>
      </c>
      <c r="R156">
        <v>0</v>
      </c>
      <c r="S156">
        <v>0</v>
      </c>
      <c r="T156">
        <v>0</v>
      </c>
      <c r="U156">
        <v>0</v>
      </c>
      <c r="V156">
        <v>0</v>
      </c>
      <c r="W156" t="str">
        <f>""</f>
        <v/>
      </c>
      <c r="X156">
        <v>0</v>
      </c>
      <c r="Y156" t="str">
        <f>""</f>
        <v/>
      </c>
      <c r="Z156">
        <v>0</v>
      </c>
      <c r="AA156" t="str">
        <f>""</f>
        <v/>
      </c>
      <c r="AB156">
        <v>0</v>
      </c>
      <c r="AC156" t="str">
        <f>""</f>
        <v/>
      </c>
      <c r="AD156">
        <v>0</v>
      </c>
      <c r="AE156" t="str">
        <f>""</f>
        <v/>
      </c>
      <c r="AF156">
        <v>0</v>
      </c>
      <c r="AG156" t="str">
        <f>""</f>
        <v/>
      </c>
      <c r="AH156">
        <v>0</v>
      </c>
      <c r="AI156" t="str">
        <f>""</f>
        <v/>
      </c>
      <c r="AJ156">
        <v>0</v>
      </c>
      <c r="AK156" t="str">
        <f>""</f>
        <v/>
      </c>
      <c r="AL156">
        <v>0</v>
      </c>
      <c r="AM156" t="str">
        <f>""</f>
        <v/>
      </c>
      <c r="AN156">
        <v>0</v>
      </c>
      <c r="AO156" t="str">
        <f>""</f>
        <v/>
      </c>
      <c r="AP156">
        <v>0</v>
      </c>
      <c r="AQ156" t="str">
        <f>""</f>
        <v/>
      </c>
      <c r="AR156" t="s">
        <v>632</v>
      </c>
      <c r="AS156" t="s">
        <v>633</v>
      </c>
      <c r="AT156">
        <v>0</v>
      </c>
      <c r="AU156" t="str">
        <f>""</f>
        <v/>
      </c>
      <c r="AV156">
        <v>2016</v>
      </c>
      <c r="AW156">
        <v>0</v>
      </c>
      <c r="AX156">
        <v>0</v>
      </c>
      <c r="AY156">
        <v>0</v>
      </c>
      <c r="AZ156">
        <v>0</v>
      </c>
      <c r="BA156">
        <v>0</v>
      </c>
      <c r="BB156">
        <v>0</v>
      </c>
    </row>
    <row r="157" spans="1:54">
      <c r="A157">
        <v>1349130930</v>
      </c>
      <c r="B157" t="s">
        <v>674</v>
      </c>
      <c r="C157" s="1">
        <v>-248000</v>
      </c>
      <c r="D157" s="1">
        <v>-165264</v>
      </c>
      <c r="E157">
        <v>0</v>
      </c>
      <c r="F157">
        <v>0</v>
      </c>
      <c r="G157">
        <v>0</v>
      </c>
      <c r="H157" s="39">
        <v>-165264</v>
      </c>
      <c r="I157">
        <v>0</v>
      </c>
      <c r="J157">
        <v>0</v>
      </c>
      <c r="K157">
        <v>0</v>
      </c>
      <c r="L157">
        <v>0</v>
      </c>
      <c r="M157" s="39">
        <v>-248000</v>
      </c>
      <c r="N157">
        <v>0</v>
      </c>
      <c r="O157">
        <v>0</v>
      </c>
      <c r="P157">
        <v>0</v>
      </c>
      <c r="Q157">
        <v>0</v>
      </c>
      <c r="R157">
        <v>0</v>
      </c>
      <c r="S157">
        <v>0</v>
      </c>
      <c r="T157">
        <v>0</v>
      </c>
      <c r="U157">
        <v>0</v>
      </c>
      <c r="V157">
        <v>0</v>
      </c>
      <c r="W157" t="str">
        <f>""</f>
        <v/>
      </c>
      <c r="X157">
        <v>0</v>
      </c>
      <c r="Y157" t="str">
        <f>""</f>
        <v/>
      </c>
      <c r="Z157">
        <v>0</v>
      </c>
      <c r="AA157" t="str">
        <f>""</f>
        <v/>
      </c>
      <c r="AB157">
        <v>0</v>
      </c>
      <c r="AC157" t="str">
        <f>""</f>
        <v/>
      </c>
      <c r="AD157">
        <v>0</v>
      </c>
      <c r="AE157" t="str">
        <f>""</f>
        <v/>
      </c>
      <c r="AF157">
        <v>0</v>
      </c>
      <c r="AG157" t="str">
        <f>""</f>
        <v/>
      </c>
      <c r="AH157">
        <v>0</v>
      </c>
      <c r="AI157" t="str">
        <f>""</f>
        <v/>
      </c>
      <c r="AJ157">
        <v>0</v>
      </c>
      <c r="AK157" t="str">
        <f>""</f>
        <v/>
      </c>
      <c r="AL157">
        <v>0</v>
      </c>
      <c r="AM157" t="str">
        <f>""</f>
        <v/>
      </c>
      <c r="AN157">
        <v>0</v>
      </c>
      <c r="AO157" t="str">
        <f>""</f>
        <v/>
      </c>
      <c r="AP157">
        <v>0</v>
      </c>
      <c r="AQ157" t="str">
        <f>""</f>
        <v/>
      </c>
      <c r="AR157" t="s">
        <v>632</v>
      </c>
      <c r="AS157" t="s">
        <v>633</v>
      </c>
      <c r="AT157">
        <v>0</v>
      </c>
      <c r="AU157" t="str">
        <f>""</f>
        <v/>
      </c>
      <c r="AV157">
        <v>2016</v>
      </c>
      <c r="AW157">
        <v>0</v>
      </c>
      <c r="AX157">
        <v>0</v>
      </c>
      <c r="AY157">
        <v>0</v>
      </c>
      <c r="AZ157">
        <v>0</v>
      </c>
      <c r="BA157">
        <v>0</v>
      </c>
      <c r="BB157">
        <v>0</v>
      </c>
    </row>
    <row r="158" spans="1:54">
      <c r="A158">
        <v>1349140930</v>
      </c>
      <c r="B158" t="s">
        <v>675</v>
      </c>
      <c r="C158" s="1">
        <v>-397000</v>
      </c>
      <c r="D158" s="1">
        <v>-264560</v>
      </c>
      <c r="E158">
        <v>0</v>
      </c>
      <c r="F158">
        <v>0</v>
      </c>
      <c r="G158">
        <v>0</v>
      </c>
      <c r="H158" s="39">
        <v>-264560</v>
      </c>
      <c r="I158">
        <v>0</v>
      </c>
      <c r="J158">
        <v>0</v>
      </c>
      <c r="K158">
        <v>0</v>
      </c>
      <c r="L158">
        <v>0</v>
      </c>
      <c r="M158" s="39">
        <v>-397000</v>
      </c>
      <c r="N158">
        <v>0</v>
      </c>
      <c r="O158">
        <v>0</v>
      </c>
      <c r="P158">
        <v>0</v>
      </c>
      <c r="Q158">
        <v>0</v>
      </c>
      <c r="R158">
        <v>0</v>
      </c>
      <c r="S158">
        <v>0</v>
      </c>
      <c r="T158">
        <v>0</v>
      </c>
      <c r="U158">
        <v>0</v>
      </c>
      <c r="V158">
        <v>0</v>
      </c>
      <c r="W158" t="str">
        <f>""</f>
        <v/>
      </c>
      <c r="X158">
        <v>0</v>
      </c>
      <c r="Y158" t="str">
        <f>""</f>
        <v/>
      </c>
      <c r="Z158">
        <v>0</v>
      </c>
      <c r="AA158" t="str">
        <f>""</f>
        <v/>
      </c>
      <c r="AB158">
        <v>0</v>
      </c>
      <c r="AC158" t="str">
        <f>""</f>
        <v/>
      </c>
      <c r="AD158">
        <v>0</v>
      </c>
      <c r="AE158" t="str">
        <f>""</f>
        <v/>
      </c>
      <c r="AF158">
        <v>0</v>
      </c>
      <c r="AG158" t="str">
        <f>""</f>
        <v/>
      </c>
      <c r="AH158">
        <v>0</v>
      </c>
      <c r="AI158" t="str">
        <f>""</f>
        <v/>
      </c>
      <c r="AJ158">
        <v>0</v>
      </c>
      <c r="AK158" t="str">
        <f>""</f>
        <v/>
      </c>
      <c r="AL158">
        <v>0</v>
      </c>
      <c r="AM158" t="str">
        <f>""</f>
        <v/>
      </c>
      <c r="AN158">
        <v>0</v>
      </c>
      <c r="AO158" t="str">
        <f>""</f>
        <v/>
      </c>
      <c r="AP158">
        <v>0</v>
      </c>
      <c r="AQ158" t="str">
        <f>""</f>
        <v/>
      </c>
      <c r="AR158" t="s">
        <v>632</v>
      </c>
      <c r="AS158" t="s">
        <v>633</v>
      </c>
      <c r="AT158">
        <v>0</v>
      </c>
      <c r="AU158" t="str">
        <f>""</f>
        <v/>
      </c>
      <c r="AV158">
        <v>2016</v>
      </c>
      <c r="AW158">
        <v>0</v>
      </c>
      <c r="AX158">
        <v>0</v>
      </c>
      <c r="AY158">
        <v>0</v>
      </c>
      <c r="AZ158">
        <v>0</v>
      </c>
      <c r="BA158">
        <v>0</v>
      </c>
      <c r="BB158">
        <v>0</v>
      </c>
    </row>
    <row r="159" spans="1:54">
      <c r="A159">
        <v>1349150930</v>
      </c>
      <c r="B159" t="s">
        <v>676</v>
      </c>
      <c r="C159" s="1">
        <v>-180000</v>
      </c>
      <c r="D159" s="1">
        <v>-119952</v>
      </c>
      <c r="E159">
        <v>0</v>
      </c>
      <c r="F159">
        <v>0</v>
      </c>
      <c r="G159">
        <v>0</v>
      </c>
      <c r="H159" s="39">
        <v>-119952</v>
      </c>
      <c r="I159">
        <v>0</v>
      </c>
      <c r="J159">
        <v>0</v>
      </c>
      <c r="K159">
        <v>0</v>
      </c>
      <c r="L159">
        <v>0</v>
      </c>
      <c r="M159" s="39">
        <v>-180000</v>
      </c>
      <c r="N159">
        <v>0</v>
      </c>
      <c r="O159">
        <v>0</v>
      </c>
      <c r="P159">
        <v>0</v>
      </c>
      <c r="Q159">
        <v>0</v>
      </c>
      <c r="R159">
        <v>0</v>
      </c>
      <c r="S159">
        <v>0</v>
      </c>
      <c r="T159">
        <v>0</v>
      </c>
      <c r="U159">
        <v>0</v>
      </c>
      <c r="V159">
        <v>0</v>
      </c>
      <c r="W159" t="str">
        <f>""</f>
        <v/>
      </c>
      <c r="X159">
        <v>0</v>
      </c>
      <c r="Y159" t="str">
        <f>""</f>
        <v/>
      </c>
      <c r="Z159">
        <v>0</v>
      </c>
      <c r="AA159" t="str">
        <f>""</f>
        <v/>
      </c>
      <c r="AB159">
        <v>0</v>
      </c>
      <c r="AC159" t="str">
        <f>""</f>
        <v/>
      </c>
      <c r="AD159">
        <v>0</v>
      </c>
      <c r="AE159" t="str">
        <f>""</f>
        <v/>
      </c>
      <c r="AF159">
        <v>0</v>
      </c>
      <c r="AG159" t="str">
        <f>""</f>
        <v/>
      </c>
      <c r="AH159">
        <v>0</v>
      </c>
      <c r="AI159" t="str">
        <f>""</f>
        <v/>
      </c>
      <c r="AJ159">
        <v>0</v>
      </c>
      <c r="AK159" t="str">
        <f>""</f>
        <v/>
      </c>
      <c r="AL159">
        <v>0</v>
      </c>
      <c r="AM159" t="str">
        <f>""</f>
        <v/>
      </c>
      <c r="AN159">
        <v>0</v>
      </c>
      <c r="AO159" t="str">
        <f>""</f>
        <v/>
      </c>
      <c r="AP159">
        <v>0</v>
      </c>
      <c r="AQ159" t="str">
        <f>""</f>
        <v/>
      </c>
      <c r="AR159" t="s">
        <v>632</v>
      </c>
      <c r="AS159" t="s">
        <v>633</v>
      </c>
      <c r="AT159">
        <v>0</v>
      </c>
      <c r="AU159" t="str">
        <f>""</f>
        <v/>
      </c>
      <c r="AV159">
        <v>2016</v>
      </c>
      <c r="AW159">
        <v>0</v>
      </c>
      <c r="AX159">
        <v>0</v>
      </c>
      <c r="AY159">
        <v>0</v>
      </c>
      <c r="AZ159">
        <v>0</v>
      </c>
      <c r="BA159">
        <v>0</v>
      </c>
      <c r="BB159">
        <v>0</v>
      </c>
    </row>
    <row r="160" spans="1:54">
      <c r="A160">
        <v>1413100210</v>
      </c>
      <c r="B160" t="s">
        <v>210</v>
      </c>
      <c r="C160" s="1">
        <v>-3800000</v>
      </c>
      <c r="D160" s="1">
        <v>-2532320</v>
      </c>
      <c r="E160" s="39">
        <v>-1452231.2</v>
      </c>
      <c r="F160">
        <v>0</v>
      </c>
      <c r="G160" s="39">
        <v>-1452231.2</v>
      </c>
      <c r="H160" s="39">
        <v>-1080088.8</v>
      </c>
      <c r="I160">
        <v>57.34</v>
      </c>
      <c r="J160" s="39">
        <v>-1452231.2</v>
      </c>
      <c r="K160">
        <v>0</v>
      </c>
      <c r="L160" s="39">
        <v>-1452231.2</v>
      </c>
      <c r="M160" s="39">
        <v>-2347768.7999999998</v>
      </c>
      <c r="N160">
        <v>38.21</v>
      </c>
      <c r="O160">
        <v>0</v>
      </c>
      <c r="P160">
        <v>0</v>
      </c>
      <c r="Q160">
        <v>0</v>
      </c>
      <c r="R160">
        <v>0</v>
      </c>
      <c r="S160" s="39">
        <v>1452231.2</v>
      </c>
      <c r="T160">
        <v>0</v>
      </c>
      <c r="U160" s="39">
        <v>1452231.2</v>
      </c>
      <c r="V160">
        <v>0</v>
      </c>
      <c r="W160" t="str">
        <f>""</f>
        <v/>
      </c>
      <c r="X160">
        <v>0</v>
      </c>
      <c r="Y160" t="str">
        <f>""</f>
        <v/>
      </c>
      <c r="Z160">
        <v>0</v>
      </c>
      <c r="AA160" t="str">
        <f>""</f>
        <v/>
      </c>
      <c r="AB160">
        <v>0</v>
      </c>
      <c r="AC160" t="str">
        <f>""</f>
        <v/>
      </c>
      <c r="AD160">
        <v>0</v>
      </c>
      <c r="AE160" t="str">
        <f>""</f>
        <v/>
      </c>
      <c r="AF160">
        <v>0</v>
      </c>
      <c r="AG160" t="str">
        <f>""</f>
        <v/>
      </c>
      <c r="AH160">
        <v>0</v>
      </c>
      <c r="AI160" t="str">
        <f>""</f>
        <v/>
      </c>
      <c r="AJ160">
        <v>0</v>
      </c>
      <c r="AK160" t="str">
        <f>""</f>
        <v/>
      </c>
      <c r="AL160">
        <v>0</v>
      </c>
      <c r="AM160" t="str">
        <f>""</f>
        <v/>
      </c>
      <c r="AN160">
        <v>0</v>
      </c>
      <c r="AO160" t="str">
        <f>""</f>
        <v/>
      </c>
      <c r="AP160">
        <v>0</v>
      </c>
      <c r="AQ160" t="str">
        <f>""</f>
        <v/>
      </c>
      <c r="AR160" t="s">
        <v>632</v>
      </c>
      <c r="AS160" t="s">
        <v>633</v>
      </c>
      <c r="AT160">
        <v>0</v>
      </c>
      <c r="AU160" t="str">
        <f>""</f>
        <v/>
      </c>
      <c r="AV160">
        <v>2016</v>
      </c>
      <c r="AW160">
        <v>0</v>
      </c>
      <c r="AX160">
        <v>0</v>
      </c>
      <c r="AY160">
        <v>0</v>
      </c>
      <c r="AZ160">
        <v>0</v>
      </c>
      <c r="BA160">
        <v>0</v>
      </c>
      <c r="BB160">
        <v>0</v>
      </c>
    </row>
    <row r="161" spans="1:54">
      <c r="A161">
        <v>1413110210</v>
      </c>
      <c r="B161" t="s">
        <v>212</v>
      </c>
      <c r="C161" s="1">
        <v>-4000000</v>
      </c>
      <c r="D161" s="1">
        <v>-2665600</v>
      </c>
      <c r="E161" s="39">
        <v>-1556442.9</v>
      </c>
      <c r="F161">
        <v>0</v>
      </c>
      <c r="G161" s="39">
        <v>-1556442.9</v>
      </c>
      <c r="H161" s="39">
        <v>-1109157.1000000001</v>
      </c>
      <c r="I161">
        <v>58.38</v>
      </c>
      <c r="J161" s="39">
        <v>-1556442.9</v>
      </c>
      <c r="K161">
        <v>0</v>
      </c>
      <c r="L161" s="39">
        <v>-1556442.9</v>
      </c>
      <c r="M161" s="39">
        <v>-2443557.1</v>
      </c>
      <c r="N161">
        <v>38.909999999999997</v>
      </c>
      <c r="O161">
        <v>0</v>
      </c>
      <c r="P161">
        <v>0</v>
      </c>
      <c r="Q161">
        <v>0</v>
      </c>
      <c r="R161">
        <v>0</v>
      </c>
      <c r="S161" s="39">
        <v>1556442.9</v>
      </c>
      <c r="T161">
        <v>0</v>
      </c>
      <c r="U161" s="39">
        <v>1556442.9</v>
      </c>
      <c r="V161">
        <v>0</v>
      </c>
      <c r="W161" t="str">
        <f>""</f>
        <v/>
      </c>
      <c r="X161">
        <v>0</v>
      </c>
      <c r="Y161" t="str">
        <f>""</f>
        <v/>
      </c>
      <c r="Z161">
        <v>0</v>
      </c>
      <c r="AA161" t="str">
        <f>""</f>
        <v/>
      </c>
      <c r="AB161">
        <v>0</v>
      </c>
      <c r="AC161" t="str">
        <f>""</f>
        <v/>
      </c>
      <c r="AD161">
        <v>0</v>
      </c>
      <c r="AE161" t="str">
        <f>""</f>
        <v/>
      </c>
      <c r="AF161">
        <v>0</v>
      </c>
      <c r="AG161" t="str">
        <f>""</f>
        <v/>
      </c>
      <c r="AH161">
        <v>0</v>
      </c>
      <c r="AI161" t="str">
        <f>""</f>
        <v/>
      </c>
      <c r="AJ161">
        <v>0</v>
      </c>
      <c r="AK161" t="str">
        <f>""</f>
        <v/>
      </c>
      <c r="AL161">
        <v>0</v>
      </c>
      <c r="AM161" t="str">
        <f>""</f>
        <v/>
      </c>
      <c r="AN161">
        <v>0</v>
      </c>
      <c r="AO161" t="str">
        <f>""</f>
        <v/>
      </c>
      <c r="AP161">
        <v>0</v>
      </c>
      <c r="AQ161" t="str">
        <f>""</f>
        <v/>
      </c>
      <c r="AR161" t="s">
        <v>632</v>
      </c>
      <c r="AS161" t="s">
        <v>633</v>
      </c>
      <c r="AT161">
        <v>0</v>
      </c>
      <c r="AU161" t="str">
        <f>""</f>
        <v/>
      </c>
      <c r="AV161">
        <v>2016</v>
      </c>
      <c r="AW161">
        <v>0</v>
      </c>
      <c r="AX161">
        <v>0</v>
      </c>
      <c r="AY161">
        <v>0</v>
      </c>
      <c r="AZ161">
        <v>0</v>
      </c>
      <c r="BA161">
        <v>0</v>
      </c>
      <c r="BB161">
        <v>0</v>
      </c>
    </row>
    <row r="162" spans="1:54">
      <c r="A162">
        <v>1413200410</v>
      </c>
      <c r="B162" t="s">
        <v>216</v>
      </c>
      <c r="C162">
        <v>0</v>
      </c>
      <c r="D162">
        <v>0</v>
      </c>
      <c r="E162" s="39">
        <v>-133243.48000000001</v>
      </c>
      <c r="F162">
        <v>0</v>
      </c>
      <c r="G162" s="39">
        <v>-133243.48000000001</v>
      </c>
      <c r="H162" s="39">
        <v>133243.48000000001</v>
      </c>
      <c r="I162">
        <v>0</v>
      </c>
      <c r="J162" s="39">
        <v>-250555.51</v>
      </c>
      <c r="K162">
        <v>0</v>
      </c>
      <c r="L162" s="39">
        <v>-250555.51</v>
      </c>
      <c r="M162" s="39">
        <v>250555.51</v>
      </c>
      <c r="N162">
        <v>0</v>
      </c>
      <c r="O162">
        <v>0</v>
      </c>
      <c r="P162">
        <v>0</v>
      </c>
      <c r="Q162">
        <v>0</v>
      </c>
      <c r="R162">
        <v>0</v>
      </c>
      <c r="S162" s="39">
        <v>133243.48000000001</v>
      </c>
      <c r="T162">
        <v>0</v>
      </c>
      <c r="U162" s="39">
        <v>250555.51</v>
      </c>
      <c r="V162">
        <v>0</v>
      </c>
      <c r="W162" t="str">
        <f>""</f>
        <v/>
      </c>
      <c r="X162">
        <v>0</v>
      </c>
      <c r="Y162" t="str">
        <f>""</f>
        <v/>
      </c>
      <c r="Z162">
        <v>0</v>
      </c>
      <c r="AA162" t="str">
        <f>""</f>
        <v/>
      </c>
      <c r="AB162">
        <v>0</v>
      </c>
      <c r="AC162" t="str">
        <f>""</f>
        <v/>
      </c>
      <c r="AD162">
        <v>0</v>
      </c>
      <c r="AE162" t="str">
        <f>""</f>
        <v/>
      </c>
      <c r="AF162">
        <v>0</v>
      </c>
      <c r="AG162" t="str">
        <f>""</f>
        <v/>
      </c>
      <c r="AH162">
        <v>0</v>
      </c>
      <c r="AI162" t="str">
        <f>""</f>
        <v/>
      </c>
      <c r="AJ162">
        <v>0</v>
      </c>
      <c r="AK162" t="str">
        <f>""</f>
        <v/>
      </c>
      <c r="AL162">
        <v>0</v>
      </c>
      <c r="AM162" t="str">
        <f>""</f>
        <v/>
      </c>
      <c r="AN162">
        <v>0</v>
      </c>
      <c r="AO162" t="str">
        <f>""</f>
        <v/>
      </c>
      <c r="AP162">
        <v>0</v>
      </c>
      <c r="AQ162" t="str">
        <f>""</f>
        <v/>
      </c>
      <c r="AR162" t="s">
        <v>632</v>
      </c>
      <c r="AS162" t="s">
        <v>633</v>
      </c>
      <c r="AT162">
        <v>0</v>
      </c>
      <c r="AU162" t="str">
        <f>""</f>
        <v/>
      </c>
      <c r="AV162">
        <v>2016</v>
      </c>
      <c r="AW162">
        <v>0</v>
      </c>
      <c r="AX162">
        <v>0</v>
      </c>
      <c r="AY162">
        <v>0</v>
      </c>
      <c r="AZ162">
        <v>0</v>
      </c>
      <c r="BA162">
        <v>0</v>
      </c>
      <c r="BB162">
        <v>0</v>
      </c>
    </row>
    <row r="163" spans="1:54">
      <c r="A163">
        <v>1413300810</v>
      </c>
      <c r="B163" t="s">
        <v>217</v>
      </c>
      <c r="C163" s="1">
        <v>-700000</v>
      </c>
      <c r="D163" s="1">
        <v>-466480</v>
      </c>
      <c r="E163" s="39">
        <v>-218574.26</v>
      </c>
      <c r="F163">
        <v>0</v>
      </c>
      <c r="G163" s="39">
        <v>-218574.26</v>
      </c>
      <c r="H163" s="39">
        <v>-247905.74</v>
      </c>
      <c r="I163">
        <v>46.85</v>
      </c>
      <c r="J163" s="39">
        <v>-218574.26</v>
      </c>
      <c r="K163">
        <v>0</v>
      </c>
      <c r="L163" s="39">
        <v>-218574.26</v>
      </c>
      <c r="M163" s="39">
        <v>-481425.74</v>
      </c>
      <c r="N163">
        <v>31.22</v>
      </c>
      <c r="O163">
        <v>0</v>
      </c>
      <c r="P163">
        <v>0</v>
      </c>
      <c r="Q163">
        <v>0</v>
      </c>
      <c r="R163">
        <v>0</v>
      </c>
      <c r="S163" s="39">
        <v>218574.26</v>
      </c>
      <c r="T163">
        <v>0</v>
      </c>
      <c r="U163" s="39">
        <v>218574.26</v>
      </c>
      <c r="V163">
        <v>0</v>
      </c>
      <c r="W163" t="str">
        <f>""</f>
        <v/>
      </c>
      <c r="X163">
        <v>0</v>
      </c>
      <c r="Y163" t="str">
        <f>""</f>
        <v/>
      </c>
      <c r="Z163">
        <v>0</v>
      </c>
      <c r="AA163" t="str">
        <f>""</f>
        <v/>
      </c>
      <c r="AB163">
        <v>0</v>
      </c>
      <c r="AC163" t="str">
        <f>""</f>
        <v/>
      </c>
      <c r="AD163">
        <v>0</v>
      </c>
      <c r="AE163" t="str">
        <f>""</f>
        <v/>
      </c>
      <c r="AF163">
        <v>0</v>
      </c>
      <c r="AG163" t="str">
        <f>""</f>
        <v/>
      </c>
      <c r="AH163">
        <v>0</v>
      </c>
      <c r="AI163" t="str">
        <f>""</f>
        <v/>
      </c>
      <c r="AJ163">
        <v>0</v>
      </c>
      <c r="AK163" t="str">
        <f>""</f>
        <v/>
      </c>
      <c r="AL163">
        <v>0</v>
      </c>
      <c r="AM163" t="str">
        <f>""</f>
        <v/>
      </c>
      <c r="AN163">
        <v>0</v>
      </c>
      <c r="AO163" t="str">
        <f>""</f>
        <v/>
      </c>
      <c r="AP163">
        <v>0</v>
      </c>
      <c r="AQ163" t="str">
        <f>""</f>
        <v/>
      </c>
      <c r="AR163" t="s">
        <v>632</v>
      </c>
      <c r="AS163" t="s">
        <v>633</v>
      </c>
      <c r="AT163">
        <v>0</v>
      </c>
      <c r="AU163" t="str">
        <f>""</f>
        <v/>
      </c>
      <c r="AV163">
        <v>2016</v>
      </c>
      <c r="AW163">
        <v>0</v>
      </c>
      <c r="AX163">
        <v>0</v>
      </c>
      <c r="AY163">
        <v>0</v>
      </c>
      <c r="AZ163">
        <v>0</v>
      </c>
      <c r="BA163">
        <v>0</v>
      </c>
      <c r="BB163">
        <v>0</v>
      </c>
    </row>
    <row r="164" spans="1:54">
      <c r="A164">
        <v>1472000310</v>
      </c>
      <c r="B164" t="s">
        <v>219</v>
      </c>
      <c r="C164" s="1">
        <v>-10000</v>
      </c>
      <c r="D164" s="1">
        <v>-6664</v>
      </c>
      <c r="E164">
        <v>-116.58</v>
      </c>
      <c r="F164">
        <v>0</v>
      </c>
      <c r="G164">
        <v>-116.58</v>
      </c>
      <c r="H164" s="39">
        <v>-6547.42</v>
      </c>
      <c r="I164">
        <v>1.74</v>
      </c>
      <c r="J164">
        <v>-116.58</v>
      </c>
      <c r="K164">
        <v>0</v>
      </c>
      <c r="L164">
        <v>-116.58</v>
      </c>
      <c r="M164" s="39">
        <v>-9883.42</v>
      </c>
      <c r="N164">
        <v>1.1599999999999999</v>
      </c>
      <c r="O164">
        <v>0</v>
      </c>
      <c r="P164">
        <v>0</v>
      </c>
      <c r="Q164">
        <v>0</v>
      </c>
      <c r="R164">
        <v>0</v>
      </c>
      <c r="S164">
        <v>116.58</v>
      </c>
      <c r="T164">
        <v>0</v>
      </c>
      <c r="U164">
        <v>116.58</v>
      </c>
      <c r="V164">
        <v>0</v>
      </c>
      <c r="W164" t="str">
        <f>""</f>
        <v/>
      </c>
      <c r="X164">
        <v>0</v>
      </c>
      <c r="Y164" t="str">
        <f>""</f>
        <v/>
      </c>
      <c r="Z164">
        <v>0</v>
      </c>
      <c r="AA164" t="str">
        <f>""</f>
        <v/>
      </c>
      <c r="AB164">
        <v>0</v>
      </c>
      <c r="AC164" t="str">
        <f>""</f>
        <v/>
      </c>
      <c r="AD164">
        <v>0</v>
      </c>
      <c r="AE164" t="str">
        <f>""</f>
        <v/>
      </c>
      <c r="AF164">
        <v>0</v>
      </c>
      <c r="AG164" t="str">
        <f>""</f>
        <v/>
      </c>
      <c r="AH164">
        <v>0</v>
      </c>
      <c r="AI164" t="str">
        <f>""</f>
        <v/>
      </c>
      <c r="AJ164">
        <v>0</v>
      </c>
      <c r="AK164" t="str">
        <f>""</f>
        <v/>
      </c>
      <c r="AL164">
        <v>0</v>
      </c>
      <c r="AM164" t="str">
        <f>""</f>
        <v/>
      </c>
      <c r="AN164">
        <v>0</v>
      </c>
      <c r="AO164" t="str">
        <f>""</f>
        <v/>
      </c>
      <c r="AP164">
        <v>0</v>
      </c>
      <c r="AQ164" t="str">
        <f>""</f>
        <v/>
      </c>
      <c r="AR164" t="s">
        <v>632</v>
      </c>
      <c r="AS164" t="s">
        <v>633</v>
      </c>
      <c r="AT164">
        <v>0</v>
      </c>
      <c r="AU164" t="str">
        <f>""</f>
        <v/>
      </c>
      <c r="AV164">
        <v>2016</v>
      </c>
      <c r="AW164">
        <v>0</v>
      </c>
      <c r="AX164">
        <v>0</v>
      </c>
      <c r="AY164">
        <v>0</v>
      </c>
      <c r="AZ164">
        <v>0</v>
      </c>
      <c r="BA164">
        <v>0</v>
      </c>
      <c r="BB164">
        <v>0</v>
      </c>
    </row>
    <row r="165" spans="1:54">
      <c r="A165">
        <v>1472000810</v>
      </c>
      <c r="B165" t="s">
        <v>220</v>
      </c>
      <c r="C165" s="1">
        <v>-1500000</v>
      </c>
      <c r="D165" s="1">
        <v>-999600</v>
      </c>
      <c r="E165" s="39">
        <v>-162116.66</v>
      </c>
      <c r="F165">
        <v>0</v>
      </c>
      <c r="G165" s="39">
        <v>-162116.66</v>
      </c>
      <c r="H165" s="39">
        <v>-837483.34</v>
      </c>
      <c r="I165">
        <v>16.21</v>
      </c>
      <c r="J165" s="39">
        <v>-162116.66</v>
      </c>
      <c r="K165">
        <v>0</v>
      </c>
      <c r="L165" s="39">
        <v>-162116.66</v>
      </c>
      <c r="M165" s="39">
        <v>-1337883.3400000001</v>
      </c>
      <c r="N165">
        <v>10.8</v>
      </c>
      <c r="O165">
        <v>0</v>
      </c>
      <c r="P165">
        <v>0</v>
      </c>
      <c r="Q165">
        <v>0</v>
      </c>
      <c r="R165">
        <v>0</v>
      </c>
      <c r="S165" s="39">
        <v>162116.66</v>
      </c>
      <c r="T165">
        <v>0</v>
      </c>
      <c r="U165" s="39">
        <v>162116.66</v>
      </c>
      <c r="V165">
        <v>0</v>
      </c>
      <c r="W165" t="str">
        <f>""</f>
        <v/>
      </c>
      <c r="X165">
        <v>0</v>
      </c>
      <c r="Y165" t="str">
        <f>""</f>
        <v/>
      </c>
      <c r="Z165">
        <v>0</v>
      </c>
      <c r="AA165" t="str">
        <f>""</f>
        <v/>
      </c>
      <c r="AB165">
        <v>0</v>
      </c>
      <c r="AC165" t="str">
        <f>""</f>
        <v/>
      </c>
      <c r="AD165">
        <v>0</v>
      </c>
      <c r="AE165" t="str">
        <f>""</f>
        <v/>
      </c>
      <c r="AF165">
        <v>0</v>
      </c>
      <c r="AG165" t="str">
        <f>""</f>
        <v/>
      </c>
      <c r="AH165">
        <v>0</v>
      </c>
      <c r="AI165" t="str">
        <f>""</f>
        <v/>
      </c>
      <c r="AJ165">
        <v>0</v>
      </c>
      <c r="AK165" t="str">
        <f>""</f>
        <v/>
      </c>
      <c r="AL165">
        <v>0</v>
      </c>
      <c r="AM165" t="str">
        <f>""</f>
        <v/>
      </c>
      <c r="AN165">
        <v>0</v>
      </c>
      <c r="AO165" t="str">
        <f>""</f>
        <v/>
      </c>
      <c r="AP165">
        <v>0</v>
      </c>
      <c r="AQ165" t="str">
        <f>""</f>
        <v/>
      </c>
      <c r="AR165" t="s">
        <v>632</v>
      </c>
      <c r="AS165" t="s">
        <v>633</v>
      </c>
      <c r="AT165">
        <v>0</v>
      </c>
      <c r="AU165" t="str">
        <f>""</f>
        <v/>
      </c>
      <c r="AV165">
        <v>2016</v>
      </c>
      <c r="AW165">
        <v>0</v>
      </c>
      <c r="AX165">
        <v>0</v>
      </c>
      <c r="AY165">
        <v>0</v>
      </c>
      <c r="AZ165">
        <v>0</v>
      </c>
      <c r="BA165">
        <v>0</v>
      </c>
      <c r="BB165">
        <v>0</v>
      </c>
    </row>
    <row r="166" spans="1:54">
      <c r="A166">
        <v>1472300310</v>
      </c>
      <c r="B166" t="s">
        <v>223</v>
      </c>
      <c r="C166" s="1">
        <v>-300000</v>
      </c>
      <c r="D166" s="1">
        <v>-199920</v>
      </c>
      <c r="E166" s="39">
        <v>-160624.07</v>
      </c>
      <c r="F166">
        <v>0</v>
      </c>
      <c r="G166" s="39">
        <v>-160624.07</v>
      </c>
      <c r="H166" s="39">
        <v>-39295.93</v>
      </c>
      <c r="I166">
        <v>80.34</v>
      </c>
      <c r="J166" s="39">
        <v>-160624.07</v>
      </c>
      <c r="K166">
        <v>0</v>
      </c>
      <c r="L166" s="39">
        <v>-160624.07</v>
      </c>
      <c r="M166" s="39">
        <v>-139375.93</v>
      </c>
      <c r="N166">
        <v>53.54</v>
      </c>
      <c r="O166">
        <v>0</v>
      </c>
      <c r="P166">
        <v>0</v>
      </c>
      <c r="Q166">
        <v>0</v>
      </c>
      <c r="R166">
        <v>0</v>
      </c>
      <c r="S166" s="39">
        <v>160624.07</v>
      </c>
      <c r="T166">
        <v>0</v>
      </c>
      <c r="U166" s="39">
        <v>160624.07</v>
      </c>
      <c r="V166">
        <v>0</v>
      </c>
      <c r="W166" t="str">
        <f>""</f>
        <v/>
      </c>
      <c r="X166">
        <v>0</v>
      </c>
      <c r="Y166" t="str">
        <f>""</f>
        <v/>
      </c>
      <c r="Z166">
        <v>0</v>
      </c>
      <c r="AA166" t="str">
        <f>""</f>
        <v/>
      </c>
      <c r="AB166">
        <v>0</v>
      </c>
      <c r="AC166" t="str">
        <f>""</f>
        <v/>
      </c>
      <c r="AD166">
        <v>0</v>
      </c>
      <c r="AE166" t="str">
        <f>""</f>
        <v/>
      </c>
      <c r="AF166">
        <v>0</v>
      </c>
      <c r="AG166" t="str">
        <f>""</f>
        <v/>
      </c>
      <c r="AH166">
        <v>0</v>
      </c>
      <c r="AI166" t="str">
        <f>""</f>
        <v/>
      </c>
      <c r="AJ166">
        <v>0</v>
      </c>
      <c r="AK166" t="str">
        <f>""</f>
        <v/>
      </c>
      <c r="AL166">
        <v>0</v>
      </c>
      <c r="AM166" t="str">
        <f>""</f>
        <v/>
      </c>
      <c r="AN166">
        <v>0</v>
      </c>
      <c r="AO166" t="str">
        <f>""</f>
        <v/>
      </c>
      <c r="AP166">
        <v>0</v>
      </c>
      <c r="AQ166" t="str">
        <f>""</f>
        <v/>
      </c>
      <c r="AR166" t="s">
        <v>632</v>
      </c>
      <c r="AS166" t="s">
        <v>633</v>
      </c>
      <c r="AT166">
        <v>0</v>
      </c>
      <c r="AU166" t="str">
        <f>""</f>
        <v/>
      </c>
      <c r="AV166">
        <v>2016</v>
      </c>
      <c r="AW166">
        <v>0</v>
      </c>
      <c r="AX166">
        <v>0</v>
      </c>
      <c r="AY166">
        <v>0</v>
      </c>
      <c r="AZ166">
        <v>0</v>
      </c>
      <c r="BA166">
        <v>0</v>
      </c>
      <c r="BB166">
        <v>0</v>
      </c>
    </row>
    <row r="167" spans="1:54">
      <c r="A167">
        <v>1511000660</v>
      </c>
      <c r="B167" t="s">
        <v>224</v>
      </c>
      <c r="C167" s="1">
        <v>-2000</v>
      </c>
      <c r="D167" s="1">
        <v>-1336</v>
      </c>
      <c r="E167">
        <v>-212.25</v>
      </c>
      <c r="F167">
        <v>0</v>
      </c>
      <c r="G167">
        <v>-212.25</v>
      </c>
      <c r="H167" s="39">
        <v>-1123.75</v>
      </c>
      <c r="I167">
        <v>15.88</v>
      </c>
      <c r="J167">
        <v>-224.69</v>
      </c>
      <c r="K167">
        <v>0</v>
      </c>
      <c r="L167">
        <v>-224.69</v>
      </c>
      <c r="M167" s="39">
        <v>-1775.31</v>
      </c>
      <c r="N167">
        <v>11.23</v>
      </c>
      <c r="O167">
        <v>0</v>
      </c>
      <c r="P167">
        <v>0</v>
      </c>
      <c r="Q167">
        <v>0</v>
      </c>
      <c r="R167">
        <v>0</v>
      </c>
      <c r="S167">
        <v>212.25</v>
      </c>
      <c r="T167">
        <v>0</v>
      </c>
      <c r="U167">
        <v>224.69</v>
      </c>
      <c r="V167">
        <v>0</v>
      </c>
      <c r="W167" t="str">
        <f>""</f>
        <v/>
      </c>
      <c r="X167">
        <v>0</v>
      </c>
      <c r="Y167" t="str">
        <f>""</f>
        <v/>
      </c>
      <c r="Z167">
        <v>0</v>
      </c>
      <c r="AA167" t="str">
        <f>""</f>
        <v/>
      </c>
      <c r="AB167">
        <v>0</v>
      </c>
      <c r="AC167" t="str">
        <f>""</f>
        <v/>
      </c>
      <c r="AD167">
        <v>0</v>
      </c>
      <c r="AE167" t="str">
        <f>""</f>
        <v/>
      </c>
      <c r="AF167">
        <v>0</v>
      </c>
      <c r="AG167" t="str">
        <f>""</f>
        <v/>
      </c>
      <c r="AH167">
        <v>0</v>
      </c>
      <c r="AI167" t="str">
        <f>""</f>
        <v/>
      </c>
      <c r="AJ167">
        <v>0</v>
      </c>
      <c r="AK167" t="str">
        <f>""</f>
        <v/>
      </c>
      <c r="AL167">
        <v>0</v>
      </c>
      <c r="AM167" t="str">
        <f>""</f>
        <v/>
      </c>
      <c r="AN167">
        <v>0</v>
      </c>
      <c r="AO167" t="str">
        <f>""</f>
        <v/>
      </c>
      <c r="AP167">
        <v>0</v>
      </c>
      <c r="AQ167" t="str">
        <f>""</f>
        <v/>
      </c>
      <c r="AR167" t="s">
        <v>632</v>
      </c>
      <c r="AS167" t="s">
        <v>633</v>
      </c>
      <c r="AT167">
        <v>0</v>
      </c>
      <c r="AU167" t="str">
        <f>""</f>
        <v/>
      </c>
      <c r="AV167">
        <v>2016</v>
      </c>
      <c r="AW167">
        <v>0</v>
      </c>
      <c r="AX167">
        <v>0</v>
      </c>
      <c r="AY167">
        <v>0</v>
      </c>
      <c r="AZ167">
        <v>0</v>
      </c>
      <c r="BA167">
        <v>0</v>
      </c>
      <c r="BB167">
        <v>0</v>
      </c>
    </row>
    <row r="168" spans="1:54">
      <c r="A168">
        <v>1513000510</v>
      </c>
      <c r="B168" t="s">
        <v>225</v>
      </c>
      <c r="C168" s="1">
        <v>-40000</v>
      </c>
      <c r="D168" s="1">
        <v>-26656</v>
      </c>
      <c r="E168" s="39">
        <v>-1731625.7</v>
      </c>
      <c r="F168">
        <v>0</v>
      </c>
      <c r="G168" s="39">
        <v>-1731625.7</v>
      </c>
      <c r="H168" s="39">
        <v>1704969.7</v>
      </c>
      <c r="I168">
        <v>6496.19</v>
      </c>
      <c r="J168" s="39">
        <v>-1731625.7</v>
      </c>
      <c r="K168">
        <v>0</v>
      </c>
      <c r="L168" s="39">
        <v>-1731625.7</v>
      </c>
      <c r="M168" s="39">
        <v>1691625.7</v>
      </c>
      <c r="N168" s="39">
        <v>4329.0600000000004</v>
      </c>
      <c r="O168">
        <v>0</v>
      </c>
      <c r="P168">
        <v>0</v>
      </c>
      <c r="Q168">
        <v>0</v>
      </c>
      <c r="R168">
        <v>0</v>
      </c>
      <c r="S168" s="39">
        <v>1731625.7</v>
      </c>
      <c r="T168">
        <v>0</v>
      </c>
      <c r="U168" s="39">
        <v>1731625.7</v>
      </c>
      <c r="V168">
        <v>0</v>
      </c>
      <c r="W168" t="str">
        <f>""</f>
        <v/>
      </c>
      <c r="X168">
        <v>0</v>
      </c>
      <c r="Y168" t="str">
        <f>""</f>
        <v/>
      </c>
      <c r="Z168">
        <v>0</v>
      </c>
      <c r="AA168" t="str">
        <f>""</f>
        <v/>
      </c>
      <c r="AB168">
        <v>0</v>
      </c>
      <c r="AC168" t="str">
        <f>""</f>
        <v/>
      </c>
      <c r="AD168">
        <v>0</v>
      </c>
      <c r="AE168" t="str">
        <f>""</f>
        <v/>
      </c>
      <c r="AF168">
        <v>0</v>
      </c>
      <c r="AG168" t="str">
        <f>""</f>
        <v/>
      </c>
      <c r="AH168">
        <v>0</v>
      </c>
      <c r="AI168" t="str">
        <f>""</f>
        <v/>
      </c>
      <c r="AJ168">
        <v>0</v>
      </c>
      <c r="AK168" t="str">
        <f>""</f>
        <v/>
      </c>
      <c r="AL168">
        <v>0</v>
      </c>
      <c r="AM168" t="str">
        <f>""</f>
        <v/>
      </c>
      <c r="AN168">
        <v>0</v>
      </c>
      <c r="AO168" t="str">
        <f>""</f>
        <v/>
      </c>
      <c r="AP168">
        <v>0</v>
      </c>
      <c r="AQ168" t="str">
        <f>""</f>
        <v/>
      </c>
      <c r="AR168" t="s">
        <v>632</v>
      </c>
      <c r="AS168" t="s">
        <v>633</v>
      </c>
      <c r="AT168">
        <v>0</v>
      </c>
      <c r="AU168" t="str">
        <f>""</f>
        <v/>
      </c>
      <c r="AV168">
        <v>2016</v>
      </c>
      <c r="AW168">
        <v>0</v>
      </c>
      <c r="AX168">
        <v>0</v>
      </c>
      <c r="AY168">
        <v>0</v>
      </c>
      <c r="AZ168">
        <v>0</v>
      </c>
      <c r="BA168">
        <v>0</v>
      </c>
      <c r="BB168">
        <v>0</v>
      </c>
    </row>
    <row r="169" spans="1:54">
      <c r="A169">
        <v>1513100900</v>
      </c>
      <c r="B169" t="s">
        <v>226</v>
      </c>
      <c r="C169" s="1">
        <v>-160000</v>
      </c>
      <c r="D169" s="1">
        <v>-106624</v>
      </c>
      <c r="E169">
        <v>0</v>
      </c>
      <c r="F169">
        <v>0</v>
      </c>
      <c r="G169">
        <v>0</v>
      </c>
      <c r="H169" s="39">
        <v>-106624</v>
      </c>
      <c r="I169">
        <v>0</v>
      </c>
      <c r="J169">
        <v>0</v>
      </c>
      <c r="K169">
        <v>0</v>
      </c>
      <c r="L169">
        <v>0</v>
      </c>
      <c r="M169" s="39">
        <v>-160000</v>
      </c>
      <c r="N169">
        <v>0</v>
      </c>
      <c r="O169">
        <v>0</v>
      </c>
      <c r="P169">
        <v>0</v>
      </c>
      <c r="Q169">
        <v>0</v>
      </c>
      <c r="R169">
        <v>0</v>
      </c>
      <c r="S169">
        <v>0</v>
      </c>
      <c r="T169">
        <v>0</v>
      </c>
      <c r="U169">
        <v>0</v>
      </c>
      <c r="V169">
        <v>0</v>
      </c>
      <c r="W169" t="str">
        <f>""</f>
        <v/>
      </c>
      <c r="X169">
        <v>0</v>
      </c>
      <c r="Y169" t="str">
        <f>""</f>
        <v/>
      </c>
      <c r="Z169">
        <v>0</v>
      </c>
      <c r="AA169" t="str">
        <f>""</f>
        <v/>
      </c>
      <c r="AB169">
        <v>0</v>
      </c>
      <c r="AC169" t="str">
        <f>""</f>
        <v/>
      </c>
      <c r="AD169">
        <v>0</v>
      </c>
      <c r="AE169" t="str">
        <f>""</f>
        <v/>
      </c>
      <c r="AF169">
        <v>0</v>
      </c>
      <c r="AG169" t="str">
        <f>""</f>
        <v/>
      </c>
      <c r="AH169">
        <v>0</v>
      </c>
      <c r="AI169" t="str">
        <f>""</f>
        <v/>
      </c>
      <c r="AJ169">
        <v>0</v>
      </c>
      <c r="AK169" t="str">
        <f>""</f>
        <v/>
      </c>
      <c r="AL169">
        <v>0</v>
      </c>
      <c r="AM169" t="str">
        <f>""</f>
        <v/>
      </c>
      <c r="AN169">
        <v>0</v>
      </c>
      <c r="AO169" t="str">
        <f>""</f>
        <v/>
      </c>
      <c r="AP169">
        <v>0</v>
      </c>
      <c r="AQ169" t="str">
        <f>""</f>
        <v/>
      </c>
      <c r="AR169" t="s">
        <v>632</v>
      </c>
      <c r="AS169" t="s">
        <v>633</v>
      </c>
      <c r="AT169">
        <v>0</v>
      </c>
      <c r="AU169" t="str">
        <f>""</f>
        <v/>
      </c>
      <c r="AV169">
        <v>2016</v>
      </c>
      <c r="AW169">
        <v>0</v>
      </c>
      <c r="AX169">
        <v>0</v>
      </c>
      <c r="AY169">
        <v>0</v>
      </c>
      <c r="AZ169">
        <v>0</v>
      </c>
      <c r="BA169">
        <v>0</v>
      </c>
      <c r="BB169">
        <v>0</v>
      </c>
    </row>
    <row r="170" spans="1:54">
      <c r="A170">
        <v>1611000450</v>
      </c>
      <c r="B170" t="s">
        <v>231</v>
      </c>
      <c r="C170" s="1">
        <v>2000</v>
      </c>
      <c r="D170" s="1">
        <v>2000</v>
      </c>
      <c r="E170" s="39">
        <v>1080</v>
      </c>
      <c r="F170">
        <v>0</v>
      </c>
      <c r="G170" s="39">
        <v>1080</v>
      </c>
      <c r="H170">
        <v>920</v>
      </c>
      <c r="I170">
        <v>54</v>
      </c>
      <c r="J170" s="39">
        <v>1080</v>
      </c>
      <c r="K170">
        <v>0</v>
      </c>
      <c r="L170" s="39">
        <v>1080</v>
      </c>
      <c r="M170">
        <v>920</v>
      </c>
      <c r="N170">
        <v>54</v>
      </c>
      <c r="O170">
        <v>0</v>
      </c>
      <c r="P170">
        <v>0</v>
      </c>
      <c r="Q170">
        <v>0</v>
      </c>
      <c r="R170">
        <v>0</v>
      </c>
      <c r="S170" s="39">
        <v>-1080</v>
      </c>
      <c r="T170">
        <v>0</v>
      </c>
      <c r="U170" s="39">
        <v>-1080</v>
      </c>
      <c r="V170">
        <v>0</v>
      </c>
      <c r="W170" t="str">
        <f>""</f>
        <v/>
      </c>
      <c r="X170">
        <v>0</v>
      </c>
      <c r="Y170" t="str">
        <f>""</f>
        <v/>
      </c>
      <c r="Z170">
        <v>0</v>
      </c>
      <c r="AA170" t="str">
        <f>""</f>
        <v/>
      </c>
      <c r="AB170">
        <v>0</v>
      </c>
      <c r="AC170" t="str">
        <f>""</f>
        <v/>
      </c>
      <c r="AD170">
        <v>0</v>
      </c>
      <c r="AE170" t="str">
        <f>""</f>
        <v/>
      </c>
      <c r="AF170">
        <v>0</v>
      </c>
      <c r="AG170" t="str">
        <f>""</f>
        <v/>
      </c>
      <c r="AH170">
        <v>0</v>
      </c>
      <c r="AI170" t="str">
        <f>""</f>
        <v/>
      </c>
      <c r="AJ170">
        <v>0</v>
      </c>
      <c r="AK170" t="str">
        <f>""</f>
        <v/>
      </c>
      <c r="AL170">
        <v>0</v>
      </c>
      <c r="AM170" t="str">
        <f>""</f>
        <v/>
      </c>
      <c r="AN170">
        <v>0</v>
      </c>
      <c r="AO170" t="str">
        <f>""</f>
        <v/>
      </c>
      <c r="AP170">
        <v>0</v>
      </c>
      <c r="AQ170" t="str">
        <f>""</f>
        <v/>
      </c>
      <c r="AR170" t="s">
        <v>632</v>
      </c>
      <c r="AS170" t="s">
        <v>633</v>
      </c>
      <c r="AT170">
        <v>0</v>
      </c>
      <c r="AU170" t="str">
        <f>""</f>
        <v/>
      </c>
      <c r="AV170">
        <v>2016</v>
      </c>
      <c r="AW170">
        <v>0</v>
      </c>
      <c r="AX170">
        <v>0</v>
      </c>
      <c r="AY170">
        <v>0</v>
      </c>
      <c r="AZ170">
        <v>0</v>
      </c>
      <c r="BA170">
        <v>0</v>
      </c>
      <c r="BB170">
        <v>0</v>
      </c>
    </row>
    <row r="171" spans="1:54">
      <c r="A171">
        <v>1611000470</v>
      </c>
      <c r="B171" t="s">
        <v>232</v>
      </c>
      <c r="C171" s="1">
        <v>3000</v>
      </c>
      <c r="D171" s="1">
        <v>1999</v>
      </c>
      <c r="E171" s="39">
        <v>1380</v>
      </c>
      <c r="F171">
        <v>0</v>
      </c>
      <c r="G171" s="39">
        <v>1380</v>
      </c>
      <c r="H171">
        <v>619</v>
      </c>
      <c r="I171">
        <v>69.03</v>
      </c>
      <c r="J171" s="39">
        <v>1380</v>
      </c>
      <c r="K171">
        <v>0</v>
      </c>
      <c r="L171" s="39">
        <v>1380</v>
      </c>
      <c r="M171" s="39">
        <v>1620</v>
      </c>
      <c r="N171">
        <v>46</v>
      </c>
      <c r="O171">
        <v>0</v>
      </c>
      <c r="P171">
        <v>0</v>
      </c>
      <c r="Q171">
        <v>0</v>
      </c>
      <c r="R171">
        <v>0</v>
      </c>
      <c r="S171" s="39">
        <v>-1380</v>
      </c>
      <c r="T171">
        <v>0</v>
      </c>
      <c r="U171" s="39">
        <v>-1380</v>
      </c>
      <c r="V171">
        <v>0</v>
      </c>
      <c r="W171" t="str">
        <f>""</f>
        <v/>
      </c>
      <c r="X171">
        <v>0</v>
      </c>
      <c r="Y171" t="str">
        <f>""</f>
        <v/>
      </c>
      <c r="Z171">
        <v>0</v>
      </c>
      <c r="AA171" t="str">
        <f>""</f>
        <v/>
      </c>
      <c r="AB171">
        <v>0</v>
      </c>
      <c r="AC171" t="str">
        <f>""</f>
        <v/>
      </c>
      <c r="AD171">
        <v>0</v>
      </c>
      <c r="AE171" t="str">
        <f>""</f>
        <v/>
      </c>
      <c r="AF171">
        <v>0</v>
      </c>
      <c r="AG171" t="str">
        <f>""</f>
        <v/>
      </c>
      <c r="AH171">
        <v>0</v>
      </c>
      <c r="AI171" t="str">
        <f>""</f>
        <v/>
      </c>
      <c r="AJ171">
        <v>0</v>
      </c>
      <c r="AK171" t="str">
        <f>""</f>
        <v/>
      </c>
      <c r="AL171">
        <v>0</v>
      </c>
      <c r="AM171" t="str">
        <f>""</f>
        <v/>
      </c>
      <c r="AN171">
        <v>0</v>
      </c>
      <c r="AO171" t="str">
        <f>""</f>
        <v/>
      </c>
      <c r="AP171">
        <v>0</v>
      </c>
      <c r="AQ171" t="str">
        <f>""</f>
        <v/>
      </c>
      <c r="AR171" t="s">
        <v>632</v>
      </c>
      <c r="AS171" t="s">
        <v>633</v>
      </c>
      <c r="AT171">
        <v>0</v>
      </c>
      <c r="AU171" t="str">
        <f>""</f>
        <v/>
      </c>
      <c r="AV171">
        <v>2016</v>
      </c>
      <c r="AW171">
        <v>0</v>
      </c>
      <c r="AX171">
        <v>0</v>
      </c>
      <c r="AY171">
        <v>0</v>
      </c>
      <c r="AZ171">
        <v>0</v>
      </c>
      <c r="BA171">
        <v>0</v>
      </c>
      <c r="BB171">
        <v>0</v>
      </c>
    </row>
    <row r="172" spans="1:54">
      <c r="A172">
        <v>1611000480</v>
      </c>
      <c r="B172" t="s">
        <v>233</v>
      </c>
      <c r="C172" s="1">
        <v>10000</v>
      </c>
      <c r="D172" s="1">
        <v>6664</v>
      </c>
      <c r="E172" s="39">
        <v>10042.549999999999</v>
      </c>
      <c r="F172">
        <v>0</v>
      </c>
      <c r="G172" s="39">
        <v>10042.549999999999</v>
      </c>
      <c r="H172" s="39">
        <v>-3378.55</v>
      </c>
      <c r="I172">
        <v>150.69</v>
      </c>
      <c r="J172" s="39">
        <v>11584.68</v>
      </c>
      <c r="K172">
        <v>0</v>
      </c>
      <c r="L172" s="39">
        <v>11584.68</v>
      </c>
      <c r="M172" s="39">
        <v>-1584.68</v>
      </c>
      <c r="N172">
        <v>115.84</v>
      </c>
      <c r="O172">
        <v>0</v>
      </c>
      <c r="P172">
        <v>0</v>
      </c>
      <c r="Q172">
        <v>0</v>
      </c>
      <c r="R172">
        <v>0</v>
      </c>
      <c r="S172" s="39">
        <v>-10042.549999999999</v>
      </c>
      <c r="T172">
        <v>0</v>
      </c>
      <c r="U172" s="39">
        <v>-11584.68</v>
      </c>
      <c r="V172">
        <v>0</v>
      </c>
      <c r="W172" t="str">
        <f>""</f>
        <v/>
      </c>
      <c r="X172">
        <v>0</v>
      </c>
      <c r="Y172" t="str">
        <f>""</f>
        <v/>
      </c>
      <c r="Z172">
        <v>0</v>
      </c>
      <c r="AA172" t="str">
        <f>""</f>
        <v/>
      </c>
      <c r="AB172">
        <v>0</v>
      </c>
      <c r="AC172" t="str">
        <f>""</f>
        <v/>
      </c>
      <c r="AD172">
        <v>0</v>
      </c>
      <c r="AE172" t="str">
        <f>""</f>
        <v/>
      </c>
      <c r="AF172">
        <v>0</v>
      </c>
      <c r="AG172" t="str">
        <f>""</f>
        <v/>
      </c>
      <c r="AH172">
        <v>0</v>
      </c>
      <c r="AI172" t="str">
        <f>""</f>
        <v/>
      </c>
      <c r="AJ172">
        <v>0</v>
      </c>
      <c r="AK172" t="str">
        <f>""</f>
        <v/>
      </c>
      <c r="AL172">
        <v>0</v>
      </c>
      <c r="AM172" t="str">
        <f>""</f>
        <v/>
      </c>
      <c r="AN172">
        <v>0</v>
      </c>
      <c r="AO172" t="str">
        <f>""</f>
        <v/>
      </c>
      <c r="AP172">
        <v>0</v>
      </c>
      <c r="AQ172" t="str">
        <f>""</f>
        <v/>
      </c>
      <c r="AR172" t="s">
        <v>632</v>
      </c>
      <c r="AS172" t="s">
        <v>633</v>
      </c>
      <c r="AT172">
        <v>0</v>
      </c>
      <c r="AU172" t="str">
        <f>""</f>
        <v/>
      </c>
      <c r="AV172">
        <v>2016</v>
      </c>
      <c r="AW172">
        <v>0</v>
      </c>
      <c r="AX172">
        <v>0</v>
      </c>
      <c r="AY172">
        <v>0</v>
      </c>
      <c r="AZ172">
        <v>0</v>
      </c>
      <c r="BA172">
        <v>0</v>
      </c>
      <c r="BB172">
        <v>0</v>
      </c>
    </row>
    <row r="173" spans="1:54">
      <c r="A173">
        <v>1611000514</v>
      </c>
      <c r="B173" t="s">
        <v>234</v>
      </c>
      <c r="C173" s="1">
        <v>10000</v>
      </c>
      <c r="D173" s="1">
        <v>10000</v>
      </c>
      <c r="E173" s="39">
        <v>10640</v>
      </c>
      <c r="F173">
        <v>0</v>
      </c>
      <c r="G173" s="39">
        <v>10640</v>
      </c>
      <c r="H173">
        <v>-640</v>
      </c>
      <c r="I173">
        <v>106.4</v>
      </c>
      <c r="J173" s="39">
        <v>10640</v>
      </c>
      <c r="K173">
        <v>0</v>
      </c>
      <c r="L173" s="39">
        <v>10640</v>
      </c>
      <c r="M173">
        <v>-640</v>
      </c>
      <c r="N173">
        <v>106.4</v>
      </c>
      <c r="O173">
        <v>0</v>
      </c>
      <c r="P173">
        <v>0</v>
      </c>
      <c r="Q173">
        <v>0</v>
      </c>
      <c r="R173">
        <v>0</v>
      </c>
      <c r="S173" s="39">
        <v>-10640</v>
      </c>
      <c r="T173">
        <v>0</v>
      </c>
      <c r="U173" s="39">
        <v>-10640</v>
      </c>
      <c r="V173">
        <v>0</v>
      </c>
      <c r="W173" t="str">
        <f>""</f>
        <v/>
      </c>
      <c r="X173">
        <v>0</v>
      </c>
      <c r="Y173" t="str">
        <f>""</f>
        <v/>
      </c>
      <c r="Z173">
        <v>0</v>
      </c>
      <c r="AA173" t="str">
        <f>""</f>
        <v/>
      </c>
      <c r="AB173">
        <v>0</v>
      </c>
      <c r="AC173" t="str">
        <f>""</f>
        <v/>
      </c>
      <c r="AD173">
        <v>0</v>
      </c>
      <c r="AE173" t="str">
        <f>""</f>
        <v/>
      </c>
      <c r="AF173">
        <v>0</v>
      </c>
      <c r="AG173" t="str">
        <f>""</f>
        <v/>
      </c>
      <c r="AH173">
        <v>0</v>
      </c>
      <c r="AI173" t="str">
        <f>""</f>
        <v/>
      </c>
      <c r="AJ173">
        <v>0</v>
      </c>
      <c r="AK173" t="str">
        <f>""</f>
        <v/>
      </c>
      <c r="AL173">
        <v>0</v>
      </c>
      <c r="AM173" t="str">
        <f>""</f>
        <v/>
      </c>
      <c r="AN173">
        <v>0</v>
      </c>
      <c r="AO173" t="str">
        <f>""</f>
        <v/>
      </c>
      <c r="AP173">
        <v>0</v>
      </c>
      <c r="AQ173" t="str">
        <f>""</f>
        <v/>
      </c>
      <c r="AR173" t="s">
        <v>632</v>
      </c>
      <c r="AS173" t="s">
        <v>633</v>
      </c>
      <c r="AT173">
        <v>0</v>
      </c>
      <c r="AU173" t="str">
        <f>""</f>
        <v/>
      </c>
      <c r="AV173">
        <v>2016</v>
      </c>
      <c r="AW173">
        <v>0</v>
      </c>
      <c r="AX173">
        <v>0</v>
      </c>
      <c r="AY173">
        <v>0</v>
      </c>
      <c r="AZ173">
        <v>0</v>
      </c>
      <c r="BA173">
        <v>0</v>
      </c>
      <c r="BB173">
        <v>0</v>
      </c>
    </row>
    <row r="174" spans="1:54">
      <c r="A174">
        <v>1611000530</v>
      </c>
      <c r="B174" t="s">
        <v>235</v>
      </c>
      <c r="C174" s="1">
        <v>22000</v>
      </c>
      <c r="D174" s="1">
        <v>14664</v>
      </c>
      <c r="E174" s="39">
        <v>15041.71</v>
      </c>
      <c r="F174">
        <v>0</v>
      </c>
      <c r="G174" s="39">
        <v>15041.71</v>
      </c>
      <c r="H174">
        <v>-377.71</v>
      </c>
      <c r="I174">
        <v>102.57</v>
      </c>
      <c r="J174" s="39">
        <v>16747.189999999999</v>
      </c>
      <c r="K174">
        <v>0</v>
      </c>
      <c r="L174" s="39">
        <v>16747.189999999999</v>
      </c>
      <c r="M174" s="39">
        <v>5252.81</v>
      </c>
      <c r="N174">
        <v>76.12</v>
      </c>
      <c r="O174">
        <v>0</v>
      </c>
      <c r="P174">
        <v>0</v>
      </c>
      <c r="Q174">
        <v>0</v>
      </c>
      <c r="R174">
        <v>0</v>
      </c>
      <c r="S174" s="39">
        <v>-15041.71</v>
      </c>
      <c r="T174">
        <v>0</v>
      </c>
      <c r="U174" s="39">
        <v>-16747.189999999999</v>
      </c>
      <c r="V174">
        <v>0</v>
      </c>
      <c r="W174" t="str">
        <f>""</f>
        <v/>
      </c>
      <c r="X174">
        <v>0</v>
      </c>
      <c r="Y174" t="str">
        <f>""</f>
        <v/>
      </c>
      <c r="Z174">
        <v>0</v>
      </c>
      <c r="AA174" t="str">
        <f>""</f>
        <v/>
      </c>
      <c r="AB174">
        <v>0</v>
      </c>
      <c r="AC174" t="str">
        <f>""</f>
        <v/>
      </c>
      <c r="AD174">
        <v>0</v>
      </c>
      <c r="AE174" t="str">
        <f>""</f>
        <v/>
      </c>
      <c r="AF174">
        <v>0</v>
      </c>
      <c r="AG174" t="str">
        <f>""</f>
        <v/>
      </c>
      <c r="AH174">
        <v>0</v>
      </c>
      <c r="AI174" t="str">
        <f>""</f>
        <v/>
      </c>
      <c r="AJ174">
        <v>0</v>
      </c>
      <c r="AK174" t="str">
        <f>""</f>
        <v/>
      </c>
      <c r="AL174">
        <v>0</v>
      </c>
      <c r="AM174" t="str">
        <f>""</f>
        <v/>
      </c>
      <c r="AN174">
        <v>0</v>
      </c>
      <c r="AO174" t="str">
        <f>""</f>
        <v/>
      </c>
      <c r="AP174">
        <v>0</v>
      </c>
      <c r="AQ174" t="str">
        <f>""</f>
        <v/>
      </c>
      <c r="AR174" t="s">
        <v>632</v>
      </c>
      <c r="AS174" t="s">
        <v>633</v>
      </c>
      <c r="AT174">
        <v>0</v>
      </c>
      <c r="AU174" t="str">
        <f>""</f>
        <v/>
      </c>
      <c r="AV174">
        <v>2016</v>
      </c>
      <c r="AW174">
        <v>0</v>
      </c>
      <c r="AX174">
        <v>0</v>
      </c>
      <c r="AY174">
        <v>0</v>
      </c>
      <c r="AZ174">
        <v>0</v>
      </c>
      <c r="BA174">
        <v>0</v>
      </c>
      <c r="BB174">
        <v>0</v>
      </c>
    </row>
    <row r="175" spans="1:54">
      <c r="A175">
        <v>1611000535</v>
      </c>
      <c r="B175" t="s">
        <v>236</v>
      </c>
      <c r="C175" s="1">
        <v>51000</v>
      </c>
      <c r="D175" s="1">
        <v>33984</v>
      </c>
      <c r="E175" s="39">
        <v>37542.39</v>
      </c>
      <c r="F175">
        <v>0</v>
      </c>
      <c r="G175" s="39">
        <v>37542.39</v>
      </c>
      <c r="H175" s="39">
        <v>-3558.39</v>
      </c>
      <c r="I175">
        <v>110.47</v>
      </c>
      <c r="J175" s="39">
        <v>42254.42</v>
      </c>
      <c r="K175">
        <v>0</v>
      </c>
      <c r="L175" s="39">
        <v>42254.42</v>
      </c>
      <c r="M175" s="39">
        <v>8745.58</v>
      </c>
      <c r="N175">
        <v>82.85</v>
      </c>
      <c r="O175">
        <v>0</v>
      </c>
      <c r="P175">
        <v>0</v>
      </c>
      <c r="Q175">
        <v>0</v>
      </c>
      <c r="R175">
        <v>0</v>
      </c>
      <c r="S175" s="39">
        <v>-37542.39</v>
      </c>
      <c r="T175">
        <v>0</v>
      </c>
      <c r="U175" s="39">
        <v>-42254.42</v>
      </c>
      <c r="V175">
        <v>0</v>
      </c>
      <c r="W175" t="str">
        <f>""</f>
        <v/>
      </c>
      <c r="X175">
        <v>0</v>
      </c>
      <c r="Y175" t="str">
        <f>""</f>
        <v/>
      </c>
      <c r="Z175">
        <v>0</v>
      </c>
      <c r="AA175" t="str">
        <f>""</f>
        <v/>
      </c>
      <c r="AB175">
        <v>0</v>
      </c>
      <c r="AC175" t="str">
        <f>""</f>
        <v/>
      </c>
      <c r="AD175">
        <v>0</v>
      </c>
      <c r="AE175" t="str">
        <f>""</f>
        <v/>
      </c>
      <c r="AF175">
        <v>0</v>
      </c>
      <c r="AG175" t="str">
        <f>""</f>
        <v/>
      </c>
      <c r="AH175">
        <v>0</v>
      </c>
      <c r="AI175" t="str">
        <f>""</f>
        <v/>
      </c>
      <c r="AJ175">
        <v>0</v>
      </c>
      <c r="AK175" t="str">
        <f>""</f>
        <v/>
      </c>
      <c r="AL175">
        <v>0</v>
      </c>
      <c r="AM175" t="str">
        <f>""</f>
        <v/>
      </c>
      <c r="AN175">
        <v>0</v>
      </c>
      <c r="AO175" t="str">
        <f>""</f>
        <v/>
      </c>
      <c r="AP175">
        <v>0</v>
      </c>
      <c r="AQ175" t="str">
        <f>""</f>
        <v/>
      </c>
      <c r="AR175" t="s">
        <v>632</v>
      </c>
      <c r="AS175" t="s">
        <v>633</v>
      </c>
      <c r="AT175">
        <v>0</v>
      </c>
      <c r="AU175" t="str">
        <f>""</f>
        <v/>
      </c>
      <c r="AV175">
        <v>2016</v>
      </c>
      <c r="AW175">
        <v>0</v>
      </c>
      <c r="AX175">
        <v>0</v>
      </c>
      <c r="AY175">
        <v>0</v>
      </c>
      <c r="AZ175">
        <v>0</v>
      </c>
      <c r="BA175">
        <v>0</v>
      </c>
      <c r="BB175">
        <v>0</v>
      </c>
    </row>
    <row r="176" spans="1:54">
      <c r="A176">
        <v>1611000550</v>
      </c>
      <c r="B176" t="s">
        <v>677</v>
      </c>
      <c r="C176" s="1">
        <v>7000</v>
      </c>
      <c r="D176" s="1">
        <v>7000</v>
      </c>
      <c r="E176" s="39">
        <v>5000</v>
      </c>
      <c r="F176">
        <v>810</v>
      </c>
      <c r="G176" s="39">
        <v>5810</v>
      </c>
      <c r="H176" s="39">
        <v>1190</v>
      </c>
      <c r="I176">
        <v>83</v>
      </c>
      <c r="J176" s="39">
        <v>5000</v>
      </c>
      <c r="K176">
        <v>810</v>
      </c>
      <c r="L176" s="39">
        <v>5810</v>
      </c>
      <c r="M176" s="39">
        <v>1190</v>
      </c>
      <c r="N176">
        <v>83</v>
      </c>
      <c r="O176">
        <v>0</v>
      </c>
      <c r="P176">
        <v>0</v>
      </c>
      <c r="Q176">
        <v>0</v>
      </c>
      <c r="R176">
        <v>0</v>
      </c>
      <c r="S176" s="39">
        <v>-5810</v>
      </c>
      <c r="T176">
        <v>0</v>
      </c>
      <c r="U176" s="39">
        <v>-5810</v>
      </c>
      <c r="V176">
        <v>0</v>
      </c>
      <c r="W176" t="str">
        <f>""</f>
        <v/>
      </c>
      <c r="X176">
        <v>0</v>
      </c>
      <c r="Y176" t="str">
        <f>""</f>
        <v/>
      </c>
      <c r="Z176">
        <v>0</v>
      </c>
      <c r="AA176" t="str">
        <f>""</f>
        <v/>
      </c>
      <c r="AB176">
        <v>0</v>
      </c>
      <c r="AC176" t="str">
        <f>""</f>
        <v/>
      </c>
      <c r="AD176">
        <v>0</v>
      </c>
      <c r="AE176" t="str">
        <f>""</f>
        <v/>
      </c>
      <c r="AF176">
        <v>0</v>
      </c>
      <c r="AG176" t="str">
        <f>""</f>
        <v/>
      </c>
      <c r="AH176">
        <v>0</v>
      </c>
      <c r="AI176" t="str">
        <f>""</f>
        <v/>
      </c>
      <c r="AJ176">
        <v>0</v>
      </c>
      <c r="AK176" t="str">
        <f>""</f>
        <v/>
      </c>
      <c r="AL176">
        <v>0</v>
      </c>
      <c r="AM176" t="str">
        <f>""</f>
        <v/>
      </c>
      <c r="AN176">
        <v>0</v>
      </c>
      <c r="AO176" t="str">
        <f>""</f>
        <v/>
      </c>
      <c r="AP176">
        <v>0</v>
      </c>
      <c r="AQ176" t="str">
        <f>""</f>
        <v/>
      </c>
      <c r="AR176" t="s">
        <v>632</v>
      </c>
      <c r="AS176" t="s">
        <v>633</v>
      </c>
      <c r="AT176">
        <v>0</v>
      </c>
      <c r="AU176" t="str">
        <f>""</f>
        <v/>
      </c>
      <c r="AV176">
        <v>2016</v>
      </c>
      <c r="AW176">
        <v>0</v>
      </c>
      <c r="AX176">
        <v>0</v>
      </c>
      <c r="AY176">
        <v>810</v>
      </c>
      <c r="AZ176">
        <v>0</v>
      </c>
      <c r="BA176">
        <v>0</v>
      </c>
      <c r="BB176">
        <v>0</v>
      </c>
    </row>
    <row r="177" spans="1:54">
      <c r="A177">
        <v>1611000780</v>
      </c>
      <c r="B177" t="s">
        <v>238</v>
      </c>
      <c r="C177" s="1">
        <v>10000</v>
      </c>
      <c r="D177" s="1">
        <v>10000</v>
      </c>
      <c r="E177" s="39">
        <v>10239.25</v>
      </c>
      <c r="F177">
        <v>400</v>
      </c>
      <c r="G177" s="39">
        <v>10639.25</v>
      </c>
      <c r="H177">
        <v>-639.25</v>
      </c>
      <c r="I177">
        <v>106.39</v>
      </c>
      <c r="J177" s="39">
        <v>10239.25</v>
      </c>
      <c r="K177">
        <v>400</v>
      </c>
      <c r="L177" s="39">
        <v>10639.25</v>
      </c>
      <c r="M177">
        <v>-639.25</v>
      </c>
      <c r="N177">
        <v>106.39</v>
      </c>
      <c r="O177">
        <v>0</v>
      </c>
      <c r="P177">
        <v>0</v>
      </c>
      <c r="Q177">
        <v>0</v>
      </c>
      <c r="R177">
        <v>0</v>
      </c>
      <c r="S177" s="39">
        <v>-10639.25</v>
      </c>
      <c r="T177">
        <v>0</v>
      </c>
      <c r="U177" s="39">
        <v>-10639.25</v>
      </c>
      <c r="V177">
        <v>0</v>
      </c>
      <c r="W177" t="str">
        <f>""</f>
        <v/>
      </c>
      <c r="X177">
        <v>0</v>
      </c>
      <c r="Y177" t="str">
        <f>""</f>
        <v/>
      </c>
      <c r="Z177">
        <v>0</v>
      </c>
      <c r="AA177" t="str">
        <f>""</f>
        <v/>
      </c>
      <c r="AB177">
        <v>0</v>
      </c>
      <c r="AC177" t="str">
        <f>""</f>
        <v/>
      </c>
      <c r="AD177">
        <v>0</v>
      </c>
      <c r="AE177" t="str">
        <f>""</f>
        <v/>
      </c>
      <c r="AF177">
        <v>0</v>
      </c>
      <c r="AG177" t="str">
        <f>""</f>
        <v/>
      </c>
      <c r="AH177">
        <v>0</v>
      </c>
      <c r="AI177" t="str">
        <f>""</f>
        <v/>
      </c>
      <c r="AJ177">
        <v>0</v>
      </c>
      <c r="AK177" t="str">
        <f>""</f>
        <v/>
      </c>
      <c r="AL177">
        <v>0</v>
      </c>
      <c r="AM177" t="str">
        <f>""</f>
        <v/>
      </c>
      <c r="AN177">
        <v>0</v>
      </c>
      <c r="AO177" t="str">
        <f>""</f>
        <v/>
      </c>
      <c r="AP177">
        <v>0</v>
      </c>
      <c r="AQ177" t="str">
        <f>""</f>
        <v/>
      </c>
      <c r="AR177" t="s">
        <v>632</v>
      </c>
      <c r="AS177" t="s">
        <v>633</v>
      </c>
      <c r="AT177">
        <v>0</v>
      </c>
      <c r="AU177" t="str">
        <f>""</f>
        <v/>
      </c>
      <c r="AV177">
        <v>2016</v>
      </c>
      <c r="AW177">
        <v>0</v>
      </c>
      <c r="AX177">
        <v>0</v>
      </c>
      <c r="AY177">
        <v>400</v>
      </c>
      <c r="AZ177">
        <v>0</v>
      </c>
      <c r="BA177">
        <v>0</v>
      </c>
      <c r="BB177">
        <v>0</v>
      </c>
    </row>
    <row r="178" spans="1:54">
      <c r="A178">
        <v>1611100110</v>
      </c>
      <c r="B178" t="s">
        <v>239</v>
      </c>
      <c r="C178" s="1">
        <v>665000</v>
      </c>
      <c r="D178" s="1">
        <v>443160</v>
      </c>
      <c r="E178" s="39">
        <v>451663.93</v>
      </c>
      <c r="F178">
        <v>0</v>
      </c>
      <c r="G178" s="39">
        <v>451663.93</v>
      </c>
      <c r="H178" s="39">
        <v>-8503.93</v>
      </c>
      <c r="I178">
        <v>101.91</v>
      </c>
      <c r="J178" s="39">
        <v>504900.14</v>
      </c>
      <c r="K178">
        <v>0</v>
      </c>
      <c r="L178" s="39">
        <v>504900.14</v>
      </c>
      <c r="M178" s="39">
        <v>160099.85999999999</v>
      </c>
      <c r="N178">
        <v>75.92</v>
      </c>
      <c r="O178">
        <v>0</v>
      </c>
      <c r="P178">
        <v>0</v>
      </c>
      <c r="Q178">
        <v>0</v>
      </c>
      <c r="R178">
        <v>0</v>
      </c>
      <c r="S178" s="39">
        <v>-451663.93</v>
      </c>
      <c r="T178">
        <v>0</v>
      </c>
      <c r="U178" s="39">
        <v>-504900.14</v>
      </c>
      <c r="V178">
        <v>0</v>
      </c>
      <c r="W178" t="str">
        <f>""</f>
        <v/>
      </c>
      <c r="X178">
        <v>0</v>
      </c>
      <c r="Y178" t="str">
        <f>""</f>
        <v/>
      </c>
      <c r="Z178">
        <v>0</v>
      </c>
      <c r="AA178" t="str">
        <f>""</f>
        <v/>
      </c>
      <c r="AB178">
        <v>0</v>
      </c>
      <c r="AC178" t="str">
        <f>""</f>
        <v/>
      </c>
      <c r="AD178">
        <v>0</v>
      </c>
      <c r="AE178" t="str">
        <f>""</f>
        <v/>
      </c>
      <c r="AF178">
        <v>0</v>
      </c>
      <c r="AG178" t="str">
        <f>""</f>
        <v/>
      </c>
      <c r="AH178">
        <v>0</v>
      </c>
      <c r="AI178" t="str">
        <f>""</f>
        <v/>
      </c>
      <c r="AJ178">
        <v>0</v>
      </c>
      <c r="AK178" t="str">
        <f>""</f>
        <v/>
      </c>
      <c r="AL178">
        <v>0</v>
      </c>
      <c r="AM178" t="str">
        <f>""</f>
        <v/>
      </c>
      <c r="AN178">
        <v>0</v>
      </c>
      <c r="AO178" t="str">
        <f>""</f>
        <v/>
      </c>
      <c r="AP178">
        <v>0</v>
      </c>
      <c r="AQ178" t="str">
        <f>""</f>
        <v/>
      </c>
      <c r="AR178" t="s">
        <v>632</v>
      </c>
      <c r="AS178" t="s">
        <v>633</v>
      </c>
      <c r="AT178">
        <v>0</v>
      </c>
      <c r="AU178" t="str">
        <f>""</f>
        <v/>
      </c>
      <c r="AV178">
        <v>2016</v>
      </c>
      <c r="AW178">
        <v>0</v>
      </c>
      <c r="AX178">
        <v>0</v>
      </c>
      <c r="AY178">
        <v>0</v>
      </c>
      <c r="AZ178">
        <v>0</v>
      </c>
      <c r="BA178">
        <v>0</v>
      </c>
      <c r="BB178">
        <v>0</v>
      </c>
    </row>
    <row r="179" spans="1:54">
      <c r="A179">
        <v>1611100510</v>
      </c>
      <c r="B179" t="s">
        <v>240</v>
      </c>
      <c r="C179" s="1">
        <v>6000</v>
      </c>
      <c r="D179" s="1">
        <v>6000</v>
      </c>
      <c r="E179" s="39">
        <v>2550</v>
      </c>
      <c r="F179" s="39">
        <v>2650</v>
      </c>
      <c r="G179" s="39">
        <v>5200</v>
      </c>
      <c r="H179">
        <v>800</v>
      </c>
      <c r="I179">
        <v>86.66</v>
      </c>
      <c r="J179" s="39">
        <v>2550</v>
      </c>
      <c r="K179" s="39">
        <v>2650</v>
      </c>
      <c r="L179" s="39">
        <v>5200</v>
      </c>
      <c r="M179">
        <v>800</v>
      </c>
      <c r="N179">
        <v>86.66</v>
      </c>
      <c r="O179">
        <v>0</v>
      </c>
      <c r="P179">
        <v>0</v>
      </c>
      <c r="Q179">
        <v>0</v>
      </c>
      <c r="R179">
        <v>0</v>
      </c>
      <c r="S179" s="39">
        <v>-5200</v>
      </c>
      <c r="T179">
        <v>0</v>
      </c>
      <c r="U179" s="39">
        <v>-5200</v>
      </c>
      <c r="V179">
        <v>0</v>
      </c>
      <c r="W179" t="str">
        <f>""</f>
        <v/>
      </c>
      <c r="X179">
        <v>0</v>
      </c>
      <c r="Y179" t="str">
        <f>""</f>
        <v/>
      </c>
      <c r="Z179">
        <v>0</v>
      </c>
      <c r="AA179" t="str">
        <f>""</f>
        <v/>
      </c>
      <c r="AB179">
        <v>0</v>
      </c>
      <c r="AC179" t="str">
        <f>""</f>
        <v/>
      </c>
      <c r="AD179">
        <v>0</v>
      </c>
      <c r="AE179" t="str">
        <f>""</f>
        <v/>
      </c>
      <c r="AF179">
        <v>0</v>
      </c>
      <c r="AG179" t="str">
        <f>""</f>
        <v/>
      </c>
      <c r="AH179">
        <v>0</v>
      </c>
      <c r="AI179" t="str">
        <f>""</f>
        <v/>
      </c>
      <c r="AJ179">
        <v>0</v>
      </c>
      <c r="AK179" t="str">
        <f>""</f>
        <v/>
      </c>
      <c r="AL179">
        <v>0</v>
      </c>
      <c r="AM179" t="str">
        <f>""</f>
        <v/>
      </c>
      <c r="AN179">
        <v>0</v>
      </c>
      <c r="AO179" t="str">
        <f>""</f>
        <v/>
      </c>
      <c r="AP179">
        <v>0</v>
      </c>
      <c r="AQ179" t="str">
        <f>""</f>
        <v/>
      </c>
      <c r="AR179" t="s">
        <v>632</v>
      </c>
      <c r="AS179" t="s">
        <v>633</v>
      </c>
      <c r="AT179">
        <v>0</v>
      </c>
      <c r="AU179" t="str">
        <f>""</f>
        <v/>
      </c>
      <c r="AV179">
        <v>2016</v>
      </c>
      <c r="AW179">
        <v>0</v>
      </c>
      <c r="AX179">
        <v>0</v>
      </c>
      <c r="AY179">
        <v>2650</v>
      </c>
      <c r="AZ179">
        <v>0</v>
      </c>
      <c r="BA179">
        <v>0</v>
      </c>
      <c r="BB179">
        <v>0</v>
      </c>
    </row>
    <row r="180" spans="1:54">
      <c r="A180">
        <v>1611100523</v>
      </c>
      <c r="B180" t="s">
        <v>241</v>
      </c>
      <c r="C180" s="1">
        <v>48000</v>
      </c>
      <c r="D180" s="1">
        <v>31984</v>
      </c>
      <c r="E180" s="39">
        <v>39200</v>
      </c>
      <c r="F180">
        <v>0</v>
      </c>
      <c r="G180" s="39">
        <v>39200</v>
      </c>
      <c r="H180" s="39">
        <v>-7216</v>
      </c>
      <c r="I180">
        <v>122.56</v>
      </c>
      <c r="J180" s="39">
        <v>40700</v>
      </c>
      <c r="K180">
        <v>0</v>
      </c>
      <c r="L180" s="39">
        <v>40700</v>
      </c>
      <c r="M180" s="39">
        <v>7300</v>
      </c>
      <c r="N180">
        <v>84.79</v>
      </c>
      <c r="O180">
        <v>0</v>
      </c>
      <c r="P180">
        <v>0</v>
      </c>
      <c r="Q180">
        <v>0</v>
      </c>
      <c r="R180">
        <v>0</v>
      </c>
      <c r="S180" s="39">
        <v>-39200</v>
      </c>
      <c r="T180">
        <v>0</v>
      </c>
      <c r="U180" s="39">
        <v>-40700</v>
      </c>
      <c r="V180">
        <v>0</v>
      </c>
      <c r="W180" t="str">
        <f>""</f>
        <v/>
      </c>
      <c r="X180">
        <v>0</v>
      </c>
      <c r="Y180" t="str">
        <f>""</f>
        <v/>
      </c>
      <c r="Z180">
        <v>0</v>
      </c>
      <c r="AA180" t="str">
        <f>""</f>
        <v/>
      </c>
      <c r="AB180">
        <v>0</v>
      </c>
      <c r="AC180" t="str">
        <f>""</f>
        <v/>
      </c>
      <c r="AD180">
        <v>0</v>
      </c>
      <c r="AE180" t="str">
        <f>""</f>
        <v/>
      </c>
      <c r="AF180">
        <v>0</v>
      </c>
      <c r="AG180" t="str">
        <f>""</f>
        <v/>
      </c>
      <c r="AH180">
        <v>0</v>
      </c>
      <c r="AI180" t="str">
        <f>""</f>
        <v/>
      </c>
      <c r="AJ180">
        <v>0</v>
      </c>
      <c r="AK180" t="str">
        <f>""</f>
        <v/>
      </c>
      <c r="AL180">
        <v>0</v>
      </c>
      <c r="AM180" t="str">
        <f>""</f>
        <v/>
      </c>
      <c r="AN180">
        <v>0</v>
      </c>
      <c r="AO180" t="str">
        <f>""</f>
        <v/>
      </c>
      <c r="AP180">
        <v>0</v>
      </c>
      <c r="AQ180" t="str">
        <f>""</f>
        <v/>
      </c>
      <c r="AR180" t="s">
        <v>632</v>
      </c>
      <c r="AS180" t="s">
        <v>633</v>
      </c>
      <c r="AT180">
        <v>0</v>
      </c>
      <c r="AU180" t="str">
        <f>""</f>
        <v/>
      </c>
      <c r="AV180">
        <v>2016</v>
      </c>
      <c r="AW180">
        <v>0</v>
      </c>
      <c r="AX180">
        <v>0</v>
      </c>
      <c r="AY180">
        <v>0</v>
      </c>
      <c r="AZ180">
        <v>0</v>
      </c>
      <c r="BA180">
        <v>0</v>
      </c>
      <c r="BB180">
        <v>0</v>
      </c>
    </row>
    <row r="181" spans="1:54">
      <c r="A181">
        <v>1611111110</v>
      </c>
      <c r="B181" t="s">
        <v>678</v>
      </c>
      <c r="C181" s="1">
        <v>450000</v>
      </c>
      <c r="D181" s="1">
        <v>299880</v>
      </c>
      <c r="E181">
        <v>0</v>
      </c>
      <c r="F181">
        <v>0</v>
      </c>
      <c r="G181">
        <v>0</v>
      </c>
      <c r="H181" s="39">
        <v>299880</v>
      </c>
      <c r="I181">
        <v>0</v>
      </c>
      <c r="J181">
        <v>0</v>
      </c>
      <c r="K181">
        <v>0</v>
      </c>
      <c r="L181">
        <v>0</v>
      </c>
      <c r="M181" s="39">
        <v>450000</v>
      </c>
      <c r="N181">
        <v>0</v>
      </c>
      <c r="O181">
        <v>0</v>
      </c>
      <c r="P181">
        <v>0</v>
      </c>
      <c r="Q181">
        <v>0</v>
      </c>
      <c r="R181">
        <v>0</v>
      </c>
      <c r="S181">
        <v>0</v>
      </c>
      <c r="T181">
        <v>0</v>
      </c>
      <c r="U181">
        <v>0</v>
      </c>
      <c r="V181">
        <v>0</v>
      </c>
      <c r="W181" t="str">
        <f>""</f>
        <v/>
      </c>
      <c r="X181">
        <v>0</v>
      </c>
      <c r="Y181" t="str">
        <f>""</f>
        <v/>
      </c>
      <c r="Z181">
        <v>0</v>
      </c>
      <c r="AA181" t="str">
        <f>""</f>
        <v/>
      </c>
      <c r="AB181">
        <v>0</v>
      </c>
      <c r="AC181" t="str">
        <f>""</f>
        <v/>
      </c>
      <c r="AD181">
        <v>0</v>
      </c>
      <c r="AE181" t="str">
        <f>""</f>
        <v/>
      </c>
      <c r="AF181">
        <v>0</v>
      </c>
      <c r="AG181" t="str">
        <f>""</f>
        <v/>
      </c>
      <c r="AH181">
        <v>0</v>
      </c>
      <c r="AI181" t="str">
        <f>""</f>
        <v/>
      </c>
      <c r="AJ181">
        <v>0</v>
      </c>
      <c r="AK181" t="str">
        <f>""</f>
        <v/>
      </c>
      <c r="AL181">
        <v>0</v>
      </c>
      <c r="AM181" t="str">
        <f>""</f>
        <v/>
      </c>
      <c r="AN181">
        <v>0</v>
      </c>
      <c r="AO181" t="str">
        <f>""</f>
        <v/>
      </c>
      <c r="AP181">
        <v>0</v>
      </c>
      <c r="AQ181" t="str">
        <f>""</f>
        <v/>
      </c>
      <c r="AR181" t="s">
        <v>632</v>
      </c>
      <c r="AS181" t="s">
        <v>633</v>
      </c>
      <c r="AT181">
        <v>0</v>
      </c>
      <c r="AU181" t="str">
        <f>""</f>
        <v/>
      </c>
      <c r="AV181">
        <v>2016</v>
      </c>
      <c r="AW181">
        <v>0</v>
      </c>
      <c r="AX181">
        <v>0</v>
      </c>
      <c r="AY181">
        <v>0</v>
      </c>
      <c r="AZ181">
        <v>0</v>
      </c>
      <c r="BA181">
        <v>0</v>
      </c>
      <c r="BB181">
        <v>0</v>
      </c>
    </row>
    <row r="182" spans="1:54">
      <c r="A182">
        <v>1611200110</v>
      </c>
      <c r="B182" t="s">
        <v>243</v>
      </c>
      <c r="C182" s="1">
        <v>472000</v>
      </c>
      <c r="D182" s="1">
        <v>314544</v>
      </c>
      <c r="E182" s="39">
        <v>295881.07</v>
      </c>
      <c r="F182">
        <v>0</v>
      </c>
      <c r="G182" s="39">
        <v>295881.07</v>
      </c>
      <c r="H182" s="39">
        <v>18662.93</v>
      </c>
      <c r="I182">
        <v>94.06</v>
      </c>
      <c r="J182" s="39">
        <v>316792.69</v>
      </c>
      <c r="K182">
        <v>0</v>
      </c>
      <c r="L182" s="39">
        <v>316792.69</v>
      </c>
      <c r="M182" s="39">
        <v>155207.31</v>
      </c>
      <c r="N182">
        <v>67.11</v>
      </c>
      <c r="O182">
        <v>0</v>
      </c>
      <c r="P182">
        <v>0</v>
      </c>
      <c r="Q182">
        <v>0</v>
      </c>
      <c r="R182">
        <v>0</v>
      </c>
      <c r="S182" s="39">
        <v>-295881.07</v>
      </c>
      <c r="T182">
        <v>0</v>
      </c>
      <c r="U182" s="39">
        <v>-316792.69</v>
      </c>
      <c r="V182">
        <v>0</v>
      </c>
      <c r="W182" t="str">
        <f>""</f>
        <v/>
      </c>
      <c r="X182">
        <v>0</v>
      </c>
      <c r="Y182" t="str">
        <f>""</f>
        <v/>
      </c>
      <c r="Z182">
        <v>0</v>
      </c>
      <c r="AA182" t="str">
        <f>""</f>
        <v/>
      </c>
      <c r="AB182">
        <v>0</v>
      </c>
      <c r="AC182" t="str">
        <f>""</f>
        <v/>
      </c>
      <c r="AD182">
        <v>0</v>
      </c>
      <c r="AE182" t="str">
        <f>""</f>
        <v/>
      </c>
      <c r="AF182">
        <v>0</v>
      </c>
      <c r="AG182" t="str">
        <f>""</f>
        <v/>
      </c>
      <c r="AH182">
        <v>0</v>
      </c>
      <c r="AI182" t="str">
        <f>""</f>
        <v/>
      </c>
      <c r="AJ182">
        <v>0</v>
      </c>
      <c r="AK182" t="str">
        <f>""</f>
        <v/>
      </c>
      <c r="AL182">
        <v>0</v>
      </c>
      <c r="AM182" t="str">
        <f>""</f>
        <v/>
      </c>
      <c r="AN182">
        <v>0</v>
      </c>
      <c r="AO182" t="str">
        <f>""</f>
        <v/>
      </c>
      <c r="AP182">
        <v>0</v>
      </c>
      <c r="AQ182" t="str">
        <f>""</f>
        <v/>
      </c>
      <c r="AR182" t="s">
        <v>632</v>
      </c>
      <c r="AS182" t="s">
        <v>633</v>
      </c>
      <c r="AT182">
        <v>0</v>
      </c>
      <c r="AU182" t="str">
        <f>""</f>
        <v/>
      </c>
      <c r="AV182">
        <v>2016</v>
      </c>
      <c r="AW182">
        <v>0</v>
      </c>
      <c r="AX182">
        <v>0</v>
      </c>
      <c r="AY182">
        <v>0</v>
      </c>
      <c r="AZ182">
        <v>0</v>
      </c>
      <c r="BA182">
        <v>0</v>
      </c>
      <c r="BB182">
        <v>0</v>
      </c>
    </row>
    <row r="183" spans="1:54">
      <c r="A183">
        <v>1611300110</v>
      </c>
      <c r="B183" t="s">
        <v>245</v>
      </c>
      <c r="C183" s="1">
        <v>72000</v>
      </c>
      <c r="D183" s="1">
        <v>47984</v>
      </c>
      <c r="E183" s="39">
        <v>49766.15</v>
      </c>
      <c r="F183">
        <v>0</v>
      </c>
      <c r="G183" s="39">
        <v>49766.15</v>
      </c>
      <c r="H183" s="39">
        <v>-1782.15</v>
      </c>
      <c r="I183">
        <v>103.71</v>
      </c>
      <c r="J183" s="39">
        <v>53886.59</v>
      </c>
      <c r="K183">
        <v>0</v>
      </c>
      <c r="L183" s="39">
        <v>53886.59</v>
      </c>
      <c r="M183" s="39">
        <v>18113.41</v>
      </c>
      <c r="N183">
        <v>74.84</v>
      </c>
      <c r="O183">
        <v>0</v>
      </c>
      <c r="P183">
        <v>0</v>
      </c>
      <c r="Q183">
        <v>0</v>
      </c>
      <c r="R183">
        <v>0</v>
      </c>
      <c r="S183" s="39">
        <v>-49766.15</v>
      </c>
      <c r="T183">
        <v>0</v>
      </c>
      <c r="U183" s="39">
        <v>-53886.59</v>
      </c>
      <c r="V183">
        <v>0</v>
      </c>
      <c r="W183" t="str">
        <f>""</f>
        <v/>
      </c>
      <c r="X183">
        <v>0</v>
      </c>
      <c r="Y183" t="str">
        <f>""</f>
        <v/>
      </c>
      <c r="Z183">
        <v>0</v>
      </c>
      <c r="AA183" t="str">
        <f>""</f>
        <v/>
      </c>
      <c r="AB183">
        <v>0</v>
      </c>
      <c r="AC183" t="str">
        <f>""</f>
        <v/>
      </c>
      <c r="AD183">
        <v>0</v>
      </c>
      <c r="AE183" t="str">
        <f>""</f>
        <v/>
      </c>
      <c r="AF183">
        <v>0</v>
      </c>
      <c r="AG183" t="str">
        <f>""</f>
        <v/>
      </c>
      <c r="AH183">
        <v>0</v>
      </c>
      <c r="AI183" t="str">
        <f>""</f>
        <v/>
      </c>
      <c r="AJ183">
        <v>0</v>
      </c>
      <c r="AK183" t="str">
        <f>""</f>
        <v/>
      </c>
      <c r="AL183">
        <v>0</v>
      </c>
      <c r="AM183" t="str">
        <f>""</f>
        <v/>
      </c>
      <c r="AN183">
        <v>0</v>
      </c>
      <c r="AO183" t="str">
        <f>""</f>
        <v/>
      </c>
      <c r="AP183">
        <v>0</v>
      </c>
      <c r="AQ183" t="str">
        <f>""</f>
        <v/>
      </c>
      <c r="AR183" t="s">
        <v>632</v>
      </c>
      <c r="AS183" t="s">
        <v>633</v>
      </c>
      <c r="AT183">
        <v>0</v>
      </c>
      <c r="AU183" t="str">
        <f>""</f>
        <v/>
      </c>
      <c r="AV183">
        <v>2016</v>
      </c>
      <c r="AW183">
        <v>0</v>
      </c>
      <c r="AX183">
        <v>0</v>
      </c>
      <c r="AY183">
        <v>0</v>
      </c>
      <c r="AZ183">
        <v>0</v>
      </c>
      <c r="BA183">
        <v>0</v>
      </c>
      <c r="BB183">
        <v>0</v>
      </c>
    </row>
    <row r="184" spans="1:54">
      <c r="A184">
        <v>1612000110</v>
      </c>
      <c r="B184" t="s">
        <v>246</v>
      </c>
      <c r="C184" s="1">
        <v>426500</v>
      </c>
      <c r="D184" s="1">
        <v>284216</v>
      </c>
      <c r="E184" s="39">
        <v>291279.27</v>
      </c>
      <c r="F184">
        <v>0</v>
      </c>
      <c r="G184" s="39">
        <v>291279.27</v>
      </c>
      <c r="H184" s="39">
        <v>-7063.27</v>
      </c>
      <c r="I184">
        <v>102.48</v>
      </c>
      <c r="J184" s="39">
        <v>325694.12</v>
      </c>
      <c r="K184">
        <v>0</v>
      </c>
      <c r="L184" s="39">
        <v>325694.12</v>
      </c>
      <c r="M184" s="39">
        <v>100805.88</v>
      </c>
      <c r="N184">
        <v>76.36</v>
      </c>
      <c r="O184">
        <v>0</v>
      </c>
      <c r="P184">
        <v>0</v>
      </c>
      <c r="Q184">
        <v>0</v>
      </c>
      <c r="R184">
        <v>0</v>
      </c>
      <c r="S184" s="39">
        <v>-291279.27</v>
      </c>
      <c r="T184">
        <v>0</v>
      </c>
      <c r="U184" s="39">
        <v>-325694.12</v>
      </c>
      <c r="V184">
        <v>0</v>
      </c>
      <c r="W184" t="str">
        <f>""</f>
        <v/>
      </c>
      <c r="X184">
        <v>0</v>
      </c>
      <c r="Y184" t="str">
        <f>""</f>
        <v/>
      </c>
      <c r="Z184">
        <v>0</v>
      </c>
      <c r="AA184" t="str">
        <f>""</f>
        <v/>
      </c>
      <c r="AB184">
        <v>0</v>
      </c>
      <c r="AC184" t="str">
        <f>""</f>
        <v/>
      </c>
      <c r="AD184">
        <v>0</v>
      </c>
      <c r="AE184" t="str">
        <f>""</f>
        <v/>
      </c>
      <c r="AF184">
        <v>0</v>
      </c>
      <c r="AG184" t="str">
        <f>""</f>
        <v/>
      </c>
      <c r="AH184">
        <v>0</v>
      </c>
      <c r="AI184" t="str">
        <f>""</f>
        <v/>
      </c>
      <c r="AJ184">
        <v>0</v>
      </c>
      <c r="AK184" t="str">
        <f>""</f>
        <v/>
      </c>
      <c r="AL184">
        <v>0</v>
      </c>
      <c r="AM184" t="str">
        <f>""</f>
        <v/>
      </c>
      <c r="AN184">
        <v>0</v>
      </c>
      <c r="AO184" t="str">
        <f>""</f>
        <v/>
      </c>
      <c r="AP184">
        <v>0</v>
      </c>
      <c r="AQ184" t="str">
        <f>""</f>
        <v/>
      </c>
      <c r="AR184" t="s">
        <v>632</v>
      </c>
      <c r="AS184" t="s">
        <v>633</v>
      </c>
      <c r="AT184">
        <v>0</v>
      </c>
      <c r="AU184" t="str">
        <f>""</f>
        <v/>
      </c>
      <c r="AV184">
        <v>2016</v>
      </c>
      <c r="AW184">
        <v>0</v>
      </c>
      <c r="AX184">
        <v>0</v>
      </c>
      <c r="AY184">
        <v>0</v>
      </c>
      <c r="AZ184">
        <v>0</v>
      </c>
      <c r="BA184">
        <v>0</v>
      </c>
      <c r="BB184">
        <v>0</v>
      </c>
    </row>
    <row r="185" spans="1:54">
      <c r="A185">
        <v>1612000470</v>
      </c>
      <c r="B185" t="s">
        <v>247</v>
      </c>
      <c r="C185" s="1">
        <v>1000</v>
      </c>
      <c r="D185">
        <v>664</v>
      </c>
      <c r="E185" s="39">
        <v>1607.58</v>
      </c>
      <c r="F185">
        <v>0</v>
      </c>
      <c r="G185" s="39">
        <v>1607.58</v>
      </c>
      <c r="H185">
        <v>-943.58</v>
      </c>
      <c r="I185">
        <v>242.1</v>
      </c>
      <c r="J185" s="39">
        <v>1607.58</v>
      </c>
      <c r="K185">
        <v>0</v>
      </c>
      <c r="L185" s="39">
        <v>1607.58</v>
      </c>
      <c r="M185">
        <v>-607.58000000000004</v>
      </c>
      <c r="N185">
        <v>160.75</v>
      </c>
      <c r="O185">
        <v>0</v>
      </c>
      <c r="P185">
        <v>0</v>
      </c>
      <c r="Q185">
        <v>0</v>
      </c>
      <c r="R185">
        <v>0</v>
      </c>
      <c r="S185" s="39">
        <v>-1607.58</v>
      </c>
      <c r="T185">
        <v>0</v>
      </c>
      <c r="U185" s="39">
        <v>-1607.58</v>
      </c>
      <c r="V185">
        <v>0</v>
      </c>
      <c r="W185" t="str">
        <f>""</f>
        <v/>
      </c>
      <c r="X185">
        <v>0</v>
      </c>
      <c r="Y185" t="str">
        <f>""</f>
        <v/>
      </c>
      <c r="Z185">
        <v>0</v>
      </c>
      <c r="AA185" t="str">
        <f>""</f>
        <v/>
      </c>
      <c r="AB185">
        <v>0</v>
      </c>
      <c r="AC185" t="str">
        <f>""</f>
        <v/>
      </c>
      <c r="AD185">
        <v>0</v>
      </c>
      <c r="AE185" t="str">
        <f>""</f>
        <v/>
      </c>
      <c r="AF185">
        <v>0</v>
      </c>
      <c r="AG185" t="str">
        <f>""</f>
        <v/>
      </c>
      <c r="AH185">
        <v>0</v>
      </c>
      <c r="AI185" t="str">
        <f>""</f>
        <v/>
      </c>
      <c r="AJ185">
        <v>0</v>
      </c>
      <c r="AK185" t="str">
        <f>""</f>
        <v/>
      </c>
      <c r="AL185">
        <v>0</v>
      </c>
      <c r="AM185" t="str">
        <f>""</f>
        <v/>
      </c>
      <c r="AN185">
        <v>0</v>
      </c>
      <c r="AO185" t="str">
        <f>""</f>
        <v/>
      </c>
      <c r="AP185">
        <v>0</v>
      </c>
      <c r="AQ185" t="str">
        <f>""</f>
        <v/>
      </c>
      <c r="AR185" t="s">
        <v>632</v>
      </c>
      <c r="AS185" t="s">
        <v>633</v>
      </c>
      <c r="AT185">
        <v>0</v>
      </c>
      <c r="AU185" t="str">
        <f>""</f>
        <v/>
      </c>
      <c r="AV185">
        <v>2016</v>
      </c>
      <c r="AW185">
        <v>0</v>
      </c>
      <c r="AX185">
        <v>0</v>
      </c>
      <c r="AY185">
        <v>0</v>
      </c>
      <c r="AZ185">
        <v>0</v>
      </c>
      <c r="BA185">
        <v>0</v>
      </c>
      <c r="BB185">
        <v>0</v>
      </c>
    </row>
    <row r="186" spans="1:54">
      <c r="A186">
        <v>1612000780</v>
      </c>
      <c r="B186" t="s">
        <v>248</v>
      </c>
      <c r="C186" s="1">
        <v>5000</v>
      </c>
      <c r="D186" s="1">
        <v>3336</v>
      </c>
      <c r="E186" s="39">
        <v>1086.9100000000001</v>
      </c>
      <c r="F186">
        <v>0</v>
      </c>
      <c r="G186" s="39">
        <v>1086.9100000000001</v>
      </c>
      <c r="H186" s="39">
        <v>2249.09</v>
      </c>
      <c r="I186">
        <v>32.58</v>
      </c>
      <c r="J186" s="39">
        <v>1086.9100000000001</v>
      </c>
      <c r="K186">
        <v>0</v>
      </c>
      <c r="L186" s="39">
        <v>1086.9100000000001</v>
      </c>
      <c r="M186" s="39">
        <v>3913.09</v>
      </c>
      <c r="N186">
        <v>21.73</v>
      </c>
      <c r="O186">
        <v>0</v>
      </c>
      <c r="P186">
        <v>0</v>
      </c>
      <c r="Q186">
        <v>0</v>
      </c>
      <c r="R186">
        <v>0</v>
      </c>
      <c r="S186" s="39">
        <v>-1086.9100000000001</v>
      </c>
      <c r="T186">
        <v>0</v>
      </c>
      <c r="U186" s="39">
        <v>-1086.9100000000001</v>
      </c>
      <c r="V186">
        <v>0</v>
      </c>
      <c r="W186" t="str">
        <f>""</f>
        <v/>
      </c>
      <c r="X186">
        <v>0</v>
      </c>
      <c r="Y186" t="str">
        <f>""</f>
        <v/>
      </c>
      <c r="Z186">
        <v>0</v>
      </c>
      <c r="AA186" t="str">
        <f>""</f>
        <v/>
      </c>
      <c r="AB186">
        <v>0</v>
      </c>
      <c r="AC186" t="str">
        <f>""</f>
        <v/>
      </c>
      <c r="AD186">
        <v>0</v>
      </c>
      <c r="AE186" t="str">
        <f>""</f>
        <v/>
      </c>
      <c r="AF186">
        <v>0</v>
      </c>
      <c r="AG186" t="str">
        <f>""</f>
        <v/>
      </c>
      <c r="AH186">
        <v>0</v>
      </c>
      <c r="AI186" t="str">
        <f>""</f>
        <v/>
      </c>
      <c r="AJ186">
        <v>0</v>
      </c>
      <c r="AK186" t="str">
        <f>""</f>
        <v/>
      </c>
      <c r="AL186">
        <v>0</v>
      </c>
      <c r="AM186" t="str">
        <f>""</f>
        <v/>
      </c>
      <c r="AN186">
        <v>0</v>
      </c>
      <c r="AO186" t="str">
        <f>""</f>
        <v/>
      </c>
      <c r="AP186">
        <v>0</v>
      </c>
      <c r="AQ186" t="str">
        <f>""</f>
        <v/>
      </c>
      <c r="AR186" t="s">
        <v>632</v>
      </c>
      <c r="AS186" t="s">
        <v>633</v>
      </c>
      <c r="AT186">
        <v>0</v>
      </c>
      <c r="AU186" t="str">
        <f>""</f>
        <v/>
      </c>
      <c r="AV186">
        <v>2016</v>
      </c>
      <c r="AW186">
        <v>0</v>
      </c>
      <c r="AX186">
        <v>0</v>
      </c>
      <c r="AY186">
        <v>0</v>
      </c>
      <c r="AZ186">
        <v>0</v>
      </c>
      <c r="BA186">
        <v>0</v>
      </c>
      <c r="BB186">
        <v>0</v>
      </c>
    </row>
    <row r="187" spans="1:54">
      <c r="A187">
        <v>1613000110</v>
      </c>
      <c r="B187" t="s">
        <v>249</v>
      </c>
      <c r="C187" s="1">
        <v>1426000</v>
      </c>
      <c r="D187" s="1">
        <v>950288</v>
      </c>
      <c r="E187" s="39">
        <v>980993.14</v>
      </c>
      <c r="F187">
        <v>0</v>
      </c>
      <c r="G187" s="39">
        <v>980993.14</v>
      </c>
      <c r="H187" s="39">
        <v>-30705.14</v>
      </c>
      <c r="I187">
        <v>103.23</v>
      </c>
      <c r="J187" s="39">
        <v>1096790.18</v>
      </c>
      <c r="K187">
        <v>0</v>
      </c>
      <c r="L187" s="39">
        <v>1096790.18</v>
      </c>
      <c r="M187" s="39">
        <v>329209.82</v>
      </c>
      <c r="N187">
        <v>76.91</v>
      </c>
      <c r="O187">
        <v>0</v>
      </c>
      <c r="P187">
        <v>0</v>
      </c>
      <c r="Q187">
        <v>0</v>
      </c>
      <c r="R187">
        <v>0</v>
      </c>
      <c r="S187" s="39">
        <v>-980993.14</v>
      </c>
      <c r="T187">
        <v>0</v>
      </c>
      <c r="U187" s="39">
        <v>-1096790.18</v>
      </c>
      <c r="V187">
        <v>0</v>
      </c>
      <c r="W187" t="str">
        <f>""</f>
        <v/>
      </c>
      <c r="X187">
        <v>0</v>
      </c>
      <c r="Y187" t="str">
        <f>""</f>
        <v/>
      </c>
      <c r="Z187">
        <v>0</v>
      </c>
      <c r="AA187" t="str">
        <f>""</f>
        <v/>
      </c>
      <c r="AB187">
        <v>0</v>
      </c>
      <c r="AC187" t="str">
        <f>""</f>
        <v/>
      </c>
      <c r="AD187">
        <v>0</v>
      </c>
      <c r="AE187" t="str">
        <f>""</f>
        <v/>
      </c>
      <c r="AF187">
        <v>0</v>
      </c>
      <c r="AG187" t="str">
        <f>""</f>
        <v/>
      </c>
      <c r="AH187">
        <v>0</v>
      </c>
      <c r="AI187" t="str">
        <f>""</f>
        <v/>
      </c>
      <c r="AJ187">
        <v>0</v>
      </c>
      <c r="AK187" t="str">
        <f>""</f>
        <v/>
      </c>
      <c r="AL187">
        <v>0</v>
      </c>
      <c r="AM187" t="str">
        <f>""</f>
        <v/>
      </c>
      <c r="AN187">
        <v>0</v>
      </c>
      <c r="AO187" t="str">
        <f>""</f>
        <v/>
      </c>
      <c r="AP187">
        <v>0</v>
      </c>
      <c r="AQ187" t="str">
        <f>""</f>
        <v/>
      </c>
      <c r="AR187" t="s">
        <v>632</v>
      </c>
      <c r="AS187" t="s">
        <v>633</v>
      </c>
      <c r="AT187">
        <v>0</v>
      </c>
      <c r="AU187" t="str">
        <f>""</f>
        <v/>
      </c>
      <c r="AV187">
        <v>2016</v>
      </c>
      <c r="AW187">
        <v>0</v>
      </c>
      <c r="AX187">
        <v>0</v>
      </c>
      <c r="AY187">
        <v>0</v>
      </c>
      <c r="AZ187">
        <v>0</v>
      </c>
      <c r="BA187">
        <v>0</v>
      </c>
      <c r="BB187">
        <v>0</v>
      </c>
    </row>
    <row r="188" spans="1:54">
      <c r="A188">
        <v>1613000420</v>
      </c>
      <c r="B188" t="s">
        <v>250</v>
      </c>
      <c r="C188" s="1">
        <v>10000</v>
      </c>
      <c r="D188" s="1">
        <v>6664</v>
      </c>
      <c r="E188">
        <v>500</v>
      </c>
      <c r="F188" s="39">
        <v>6435</v>
      </c>
      <c r="G188" s="39">
        <v>6935</v>
      </c>
      <c r="H188">
        <v>-271</v>
      </c>
      <c r="I188">
        <v>104.06</v>
      </c>
      <c r="J188">
        <v>500</v>
      </c>
      <c r="K188" s="39">
        <v>6435</v>
      </c>
      <c r="L188" s="39">
        <v>6935</v>
      </c>
      <c r="M188" s="39">
        <v>3065</v>
      </c>
      <c r="N188">
        <v>69.349999999999994</v>
      </c>
      <c r="O188">
        <v>0</v>
      </c>
      <c r="P188">
        <v>0</v>
      </c>
      <c r="Q188">
        <v>0</v>
      </c>
      <c r="R188">
        <v>0</v>
      </c>
      <c r="S188" s="39">
        <v>-6935</v>
      </c>
      <c r="T188">
        <v>0</v>
      </c>
      <c r="U188" s="39">
        <v>-6935</v>
      </c>
      <c r="V188">
        <v>0</v>
      </c>
      <c r="W188" t="str">
        <f>""</f>
        <v/>
      </c>
      <c r="X188">
        <v>0</v>
      </c>
      <c r="Y188" t="str">
        <f>""</f>
        <v/>
      </c>
      <c r="Z188">
        <v>0</v>
      </c>
      <c r="AA188" t="str">
        <f>""</f>
        <v/>
      </c>
      <c r="AB188">
        <v>0</v>
      </c>
      <c r="AC188" t="str">
        <f>""</f>
        <v/>
      </c>
      <c r="AD188">
        <v>0</v>
      </c>
      <c r="AE188" t="str">
        <f>""</f>
        <v/>
      </c>
      <c r="AF188">
        <v>0</v>
      </c>
      <c r="AG188" t="str">
        <f>""</f>
        <v/>
      </c>
      <c r="AH188">
        <v>0</v>
      </c>
      <c r="AI188" t="str">
        <f>""</f>
        <v/>
      </c>
      <c r="AJ188">
        <v>0</v>
      </c>
      <c r="AK188" t="str">
        <f>""</f>
        <v/>
      </c>
      <c r="AL188">
        <v>0</v>
      </c>
      <c r="AM188" t="str">
        <f>""</f>
        <v/>
      </c>
      <c r="AN188">
        <v>0</v>
      </c>
      <c r="AO188" t="str">
        <f>""</f>
        <v/>
      </c>
      <c r="AP188">
        <v>0</v>
      </c>
      <c r="AQ188" t="str">
        <f>""</f>
        <v/>
      </c>
      <c r="AR188" t="s">
        <v>632</v>
      </c>
      <c r="AS188" t="s">
        <v>633</v>
      </c>
      <c r="AT188">
        <v>0</v>
      </c>
      <c r="AU188" t="str">
        <f>""</f>
        <v/>
      </c>
      <c r="AV188">
        <v>2016</v>
      </c>
      <c r="AW188">
        <v>0</v>
      </c>
      <c r="AX188">
        <v>0</v>
      </c>
      <c r="AY188">
        <v>6435</v>
      </c>
      <c r="AZ188">
        <v>0</v>
      </c>
      <c r="BA188">
        <v>0</v>
      </c>
      <c r="BB188">
        <v>0</v>
      </c>
    </row>
    <row r="189" spans="1:54">
      <c r="A189">
        <v>1613000430</v>
      </c>
      <c r="B189" t="s">
        <v>251</v>
      </c>
      <c r="C189" s="1">
        <v>60000</v>
      </c>
      <c r="D189" s="1">
        <v>39984</v>
      </c>
      <c r="E189" s="39">
        <v>12167.7</v>
      </c>
      <c r="F189">
        <v>0</v>
      </c>
      <c r="G189" s="39">
        <v>12167.7</v>
      </c>
      <c r="H189" s="39">
        <v>27816.3</v>
      </c>
      <c r="I189">
        <v>30.43</v>
      </c>
      <c r="J189" s="39">
        <v>99100.9</v>
      </c>
      <c r="K189">
        <v>0</v>
      </c>
      <c r="L189" s="39">
        <v>99100.9</v>
      </c>
      <c r="M189" s="39">
        <v>-39100.9</v>
      </c>
      <c r="N189">
        <v>165.16</v>
      </c>
      <c r="O189">
        <v>0</v>
      </c>
      <c r="P189">
        <v>0</v>
      </c>
      <c r="Q189">
        <v>0</v>
      </c>
      <c r="R189">
        <v>0</v>
      </c>
      <c r="S189" s="39">
        <v>-12167.7</v>
      </c>
      <c r="T189">
        <v>0</v>
      </c>
      <c r="U189" s="39">
        <v>-99100.9</v>
      </c>
      <c r="V189">
        <v>0</v>
      </c>
      <c r="W189" t="str">
        <f>""</f>
        <v/>
      </c>
      <c r="X189">
        <v>0</v>
      </c>
      <c r="Y189" t="str">
        <f>""</f>
        <v/>
      </c>
      <c r="Z189">
        <v>0</v>
      </c>
      <c r="AA189" t="str">
        <f>""</f>
        <v/>
      </c>
      <c r="AB189">
        <v>0</v>
      </c>
      <c r="AC189" t="str">
        <f>""</f>
        <v/>
      </c>
      <c r="AD189">
        <v>0</v>
      </c>
      <c r="AE189" t="str">
        <f>""</f>
        <v/>
      </c>
      <c r="AF189">
        <v>0</v>
      </c>
      <c r="AG189" t="str">
        <f>""</f>
        <v/>
      </c>
      <c r="AH189">
        <v>0</v>
      </c>
      <c r="AI189" t="str">
        <f>""</f>
        <v/>
      </c>
      <c r="AJ189">
        <v>0</v>
      </c>
      <c r="AK189" t="str">
        <f>""</f>
        <v/>
      </c>
      <c r="AL189">
        <v>0</v>
      </c>
      <c r="AM189" t="str">
        <f>""</f>
        <v/>
      </c>
      <c r="AN189">
        <v>0</v>
      </c>
      <c r="AO189" t="str">
        <f>""</f>
        <v/>
      </c>
      <c r="AP189">
        <v>0</v>
      </c>
      <c r="AQ189" t="str">
        <f>""</f>
        <v/>
      </c>
      <c r="AR189" t="s">
        <v>632</v>
      </c>
      <c r="AS189" t="s">
        <v>633</v>
      </c>
      <c r="AT189">
        <v>0</v>
      </c>
      <c r="AU189" t="str">
        <f>""</f>
        <v/>
      </c>
      <c r="AV189">
        <v>2016</v>
      </c>
      <c r="AW189">
        <v>0</v>
      </c>
      <c r="AX189">
        <v>0</v>
      </c>
      <c r="AY189">
        <v>0</v>
      </c>
      <c r="AZ189">
        <v>0</v>
      </c>
      <c r="BA189">
        <v>0</v>
      </c>
      <c r="BB189">
        <v>0</v>
      </c>
    </row>
    <row r="190" spans="1:54">
      <c r="A190">
        <v>1613000431</v>
      </c>
      <c r="B190" t="s">
        <v>252</v>
      </c>
      <c r="C190" s="1">
        <v>55000</v>
      </c>
      <c r="D190" s="1">
        <v>36656</v>
      </c>
      <c r="E190" s="39">
        <v>45522.36</v>
      </c>
      <c r="F190">
        <v>0</v>
      </c>
      <c r="G190" s="39">
        <v>45522.36</v>
      </c>
      <c r="H190" s="39">
        <v>-8866.36</v>
      </c>
      <c r="I190">
        <v>124.18</v>
      </c>
      <c r="J190" s="39">
        <v>45522.36</v>
      </c>
      <c r="K190">
        <v>0</v>
      </c>
      <c r="L190" s="39">
        <v>45522.36</v>
      </c>
      <c r="M190" s="39">
        <v>9477.64</v>
      </c>
      <c r="N190">
        <v>82.76</v>
      </c>
      <c r="O190">
        <v>0</v>
      </c>
      <c r="P190">
        <v>0</v>
      </c>
      <c r="Q190">
        <v>0</v>
      </c>
      <c r="R190">
        <v>0</v>
      </c>
      <c r="S190" s="39">
        <v>-45522.36</v>
      </c>
      <c r="T190">
        <v>0</v>
      </c>
      <c r="U190" s="39">
        <v>-45522.36</v>
      </c>
      <c r="V190">
        <v>0</v>
      </c>
      <c r="W190" t="str">
        <f>""</f>
        <v/>
      </c>
      <c r="X190">
        <v>0</v>
      </c>
      <c r="Y190" t="str">
        <f>""</f>
        <v/>
      </c>
      <c r="Z190">
        <v>0</v>
      </c>
      <c r="AA190" t="str">
        <f>""</f>
        <v/>
      </c>
      <c r="AB190">
        <v>0</v>
      </c>
      <c r="AC190" t="str">
        <f>""</f>
        <v/>
      </c>
      <c r="AD190">
        <v>0</v>
      </c>
      <c r="AE190" t="str">
        <f>""</f>
        <v/>
      </c>
      <c r="AF190">
        <v>0</v>
      </c>
      <c r="AG190" t="str">
        <f>""</f>
        <v/>
      </c>
      <c r="AH190">
        <v>0</v>
      </c>
      <c r="AI190" t="str">
        <f>""</f>
        <v/>
      </c>
      <c r="AJ190">
        <v>0</v>
      </c>
      <c r="AK190" t="str">
        <f>""</f>
        <v/>
      </c>
      <c r="AL190">
        <v>0</v>
      </c>
      <c r="AM190" t="str">
        <f>""</f>
        <v/>
      </c>
      <c r="AN190">
        <v>0</v>
      </c>
      <c r="AO190" t="str">
        <f>""</f>
        <v/>
      </c>
      <c r="AP190">
        <v>0</v>
      </c>
      <c r="AQ190" t="str">
        <f>""</f>
        <v/>
      </c>
      <c r="AR190" t="s">
        <v>632</v>
      </c>
      <c r="AS190" t="s">
        <v>633</v>
      </c>
      <c r="AT190">
        <v>0</v>
      </c>
      <c r="AU190" t="str">
        <f>""</f>
        <v/>
      </c>
      <c r="AV190">
        <v>2016</v>
      </c>
      <c r="AW190">
        <v>0</v>
      </c>
      <c r="AX190">
        <v>0</v>
      </c>
      <c r="AY190">
        <v>0</v>
      </c>
      <c r="AZ190">
        <v>0</v>
      </c>
      <c r="BA190">
        <v>0</v>
      </c>
      <c r="BB190">
        <v>0</v>
      </c>
    </row>
    <row r="191" spans="1:54">
      <c r="A191">
        <v>1613000450</v>
      </c>
      <c r="B191" t="s">
        <v>253</v>
      </c>
      <c r="C191" s="1">
        <v>32000</v>
      </c>
      <c r="D191" s="1">
        <v>32000</v>
      </c>
      <c r="E191" s="39">
        <v>11766</v>
      </c>
      <c r="F191" s="39">
        <v>7793.1</v>
      </c>
      <c r="G191" s="39">
        <v>19559.099999999999</v>
      </c>
      <c r="H191" s="39">
        <v>12440.9</v>
      </c>
      <c r="I191">
        <v>61.12</v>
      </c>
      <c r="J191" s="39">
        <v>13116</v>
      </c>
      <c r="K191" s="39">
        <v>7793.1</v>
      </c>
      <c r="L191" s="39">
        <v>20909.099999999999</v>
      </c>
      <c r="M191" s="39">
        <v>11090.9</v>
      </c>
      <c r="N191">
        <v>65.34</v>
      </c>
      <c r="O191">
        <v>0</v>
      </c>
      <c r="P191">
        <v>0</v>
      </c>
      <c r="Q191">
        <v>0</v>
      </c>
      <c r="R191">
        <v>0</v>
      </c>
      <c r="S191" s="39">
        <v>-19559.099999999999</v>
      </c>
      <c r="T191">
        <v>0</v>
      </c>
      <c r="U191" s="39">
        <v>-20909.099999999999</v>
      </c>
      <c r="V191">
        <v>0</v>
      </c>
      <c r="W191" t="str">
        <f>""</f>
        <v/>
      </c>
      <c r="X191">
        <v>0</v>
      </c>
      <c r="Y191" t="str">
        <f>""</f>
        <v/>
      </c>
      <c r="Z191">
        <v>0</v>
      </c>
      <c r="AA191" t="str">
        <f>""</f>
        <v/>
      </c>
      <c r="AB191">
        <v>0</v>
      </c>
      <c r="AC191" t="str">
        <f>""</f>
        <v/>
      </c>
      <c r="AD191">
        <v>0</v>
      </c>
      <c r="AE191" t="str">
        <f>""</f>
        <v/>
      </c>
      <c r="AF191">
        <v>0</v>
      </c>
      <c r="AG191" t="str">
        <f>""</f>
        <v/>
      </c>
      <c r="AH191">
        <v>0</v>
      </c>
      <c r="AI191" t="str">
        <f>""</f>
        <v/>
      </c>
      <c r="AJ191">
        <v>0</v>
      </c>
      <c r="AK191" t="str">
        <f>""</f>
        <v/>
      </c>
      <c r="AL191">
        <v>0</v>
      </c>
      <c r="AM191" t="str">
        <f>""</f>
        <v/>
      </c>
      <c r="AN191">
        <v>0</v>
      </c>
      <c r="AO191" t="str">
        <f>""</f>
        <v/>
      </c>
      <c r="AP191">
        <v>0</v>
      </c>
      <c r="AQ191" t="str">
        <f>""</f>
        <v/>
      </c>
      <c r="AR191" t="s">
        <v>632</v>
      </c>
      <c r="AS191" t="s">
        <v>633</v>
      </c>
      <c r="AT191">
        <v>0</v>
      </c>
      <c r="AU191" t="str">
        <f>""</f>
        <v/>
      </c>
      <c r="AV191">
        <v>2016</v>
      </c>
      <c r="AW191">
        <v>0</v>
      </c>
      <c r="AX191">
        <v>0</v>
      </c>
      <c r="AY191">
        <v>7793</v>
      </c>
      <c r="AZ191">
        <v>0</v>
      </c>
      <c r="BA191">
        <v>0</v>
      </c>
      <c r="BB191">
        <v>0</v>
      </c>
    </row>
    <row r="192" spans="1:54">
      <c r="A192">
        <v>1613000470</v>
      </c>
      <c r="B192" t="s">
        <v>254</v>
      </c>
      <c r="C192" s="1">
        <v>20000</v>
      </c>
      <c r="D192" s="1">
        <v>20000</v>
      </c>
      <c r="E192" s="39">
        <v>10712.95</v>
      </c>
      <c r="F192" s="39">
        <v>8527.39</v>
      </c>
      <c r="G192" s="39">
        <v>19240.34</v>
      </c>
      <c r="H192">
        <v>759.66</v>
      </c>
      <c r="I192">
        <v>96.2</v>
      </c>
      <c r="J192" s="39">
        <v>10712.95</v>
      </c>
      <c r="K192" s="39">
        <v>8527.39</v>
      </c>
      <c r="L192" s="39">
        <v>19240.34</v>
      </c>
      <c r="M192">
        <v>759.66</v>
      </c>
      <c r="N192">
        <v>96.2</v>
      </c>
      <c r="O192">
        <v>0</v>
      </c>
      <c r="P192">
        <v>0</v>
      </c>
      <c r="Q192">
        <v>0</v>
      </c>
      <c r="R192">
        <v>0</v>
      </c>
      <c r="S192" s="39">
        <v>-19240.34</v>
      </c>
      <c r="T192">
        <v>0</v>
      </c>
      <c r="U192" s="39">
        <v>-19240.34</v>
      </c>
      <c r="V192">
        <v>0</v>
      </c>
      <c r="W192" t="str">
        <f>""</f>
        <v/>
      </c>
      <c r="X192">
        <v>0</v>
      </c>
      <c r="Y192" t="str">
        <f>""</f>
        <v/>
      </c>
      <c r="Z192">
        <v>0</v>
      </c>
      <c r="AA192" t="str">
        <f>""</f>
        <v/>
      </c>
      <c r="AB192">
        <v>0</v>
      </c>
      <c r="AC192" t="str">
        <f>""</f>
        <v/>
      </c>
      <c r="AD192">
        <v>0</v>
      </c>
      <c r="AE192" t="str">
        <f>""</f>
        <v/>
      </c>
      <c r="AF192">
        <v>0</v>
      </c>
      <c r="AG192" t="str">
        <f>""</f>
        <v/>
      </c>
      <c r="AH192">
        <v>0</v>
      </c>
      <c r="AI192" t="str">
        <f>""</f>
        <v/>
      </c>
      <c r="AJ192">
        <v>0</v>
      </c>
      <c r="AK192" t="str">
        <f>""</f>
        <v/>
      </c>
      <c r="AL192">
        <v>0</v>
      </c>
      <c r="AM192" t="str">
        <f>""</f>
        <v/>
      </c>
      <c r="AN192">
        <v>0</v>
      </c>
      <c r="AO192" t="str">
        <f>""</f>
        <v/>
      </c>
      <c r="AP192">
        <v>0</v>
      </c>
      <c r="AQ192" t="str">
        <f>""</f>
        <v/>
      </c>
      <c r="AR192" t="s">
        <v>632</v>
      </c>
      <c r="AS192" t="s">
        <v>633</v>
      </c>
      <c r="AT192">
        <v>0</v>
      </c>
      <c r="AU192" t="str">
        <f>""</f>
        <v/>
      </c>
      <c r="AV192">
        <v>2016</v>
      </c>
      <c r="AW192">
        <v>0</v>
      </c>
      <c r="AX192">
        <v>0</v>
      </c>
      <c r="AY192">
        <v>8527</v>
      </c>
      <c r="AZ192">
        <v>0</v>
      </c>
      <c r="BA192">
        <v>0</v>
      </c>
      <c r="BB192">
        <v>0</v>
      </c>
    </row>
    <row r="193" spans="1:54">
      <c r="A193">
        <v>1613000475</v>
      </c>
      <c r="B193" t="s">
        <v>255</v>
      </c>
      <c r="C193" s="1">
        <v>60000</v>
      </c>
      <c r="D193" s="1">
        <v>39984</v>
      </c>
      <c r="E193" s="39">
        <v>64988</v>
      </c>
      <c r="F193">
        <v>0</v>
      </c>
      <c r="G193" s="39">
        <v>64988</v>
      </c>
      <c r="H193" s="39">
        <v>-25004</v>
      </c>
      <c r="I193">
        <v>162.53</v>
      </c>
      <c r="J193" s="39">
        <v>69196</v>
      </c>
      <c r="K193">
        <v>0</v>
      </c>
      <c r="L193" s="39">
        <v>69196</v>
      </c>
      <c r="M193" s="39">
        <v>-9196</v>
      </c>
      <c r="N193">
        <v>115.32</v>
      </c>
      <c r="O193">
        <v>0</v>
      </c>
      <c r="P193">
        <v>0</v>
      </c>
      <c r="Q193">
        <v>0</v>
      </c>
      <c r="R193">
        <v>0</v>
      </c>
      <c r="S193" s="39">
        <v>-64988</v>
      </c>
      <c r="T193">
        <v>0</v>
      </c>
      <c r="U193" s="39">
        <v>-69196</v>
      </c>
      <c r="V193">
        <v>0</v>
      </c>
      <c r="W193" t="str">
        <f>""</f>
        <v/>
      </c>
      <c r="X193">
        <v>0</v>
      </c>
      <c r="Y193" t="str">
        <f>""</f>
        <v/>
      </c>
      <c r="Z193">
        <v>0</v>
      </c>
      <c r="AA193" t="str">
        <f>""</f>
        <v/>
      </c>
      <c r="AB193">
        <v>0</v>
      </c>
      <c r="AC193" t="str">
        <f>""</f>
        <v/>
      </c>
      <c r="AD193">
        <v>0</v>
      </c>
      <c r="AE193" t="str">
        <f>""</f>
        <v/>
      </c>
      <c r="AF193">
        <v>0</v>
      </c>
      <c r="AG193" t="str">
        <f>""</f>
        <v/>
      </c>
      <c r="AH193">
        <v>0</v>
      </c>
      <c r="AI193" t="str">
        <f>""</f>
        <v/>
      </c>
      <c r="AJ193">
        <v>0</v>
      </c>
      <c r="AK193" t="str">
        <f>""</f>
        <v/>
      </c>
      <c r="AL193">
        <v>0</v>
      </c>
      <c r="AM193" t="str">
        <f>""</f>
        <v/>
      </c>
      <c r="AN193">
        <v>0</v>
      </c>
      <c r="AO193" t="str">
        <f>""</f>
        <v/>
      </c>
      <c r="AP193">
        <v>0</v>
      </c>
      <c r="AQ193" t="str">
        <f>""</f>
        <v/>
      </c>
      <c r="AR193" t="s">
        <v>632</v>
      </c>
      <c r="AS193" t="s">
        <v>633</v>
      </c>
      <c r="AT193">
        <v>0</v>
      </c>
      <c r="AU193" t="str">
        <f>""</f>
        <v/>
      </c>
      <c r="AV193">
        <v>2016</v>
      </c>
      <c r="AW193">
        <v>0</v>
      </c>
      <c r="AX193">
        <v>0</v>
      </c>
      <c r="AY193">
        <v>0</v>
      </c>
      <c r="AZ193">
        <v>0</v>
      </c>
      <c r="BA193">
        <v>0</v>
      </c>
      <c r="BB193">
        <v>0</v>
      </c>
    </row>
    <row r="194" spans="1:54">
      <c r="A194">
        <v>1613000510</v>
      </c>
      <c r="B194" t="s">
        <v>256</v>
      </c>
      <c r="C194" s="1">
        <v>3500</v>
      </c>
      <c r="D194" s="1">
        <v>2336</v>
      </c>
      <c r="E194" s="39">
        <v>1300</v>
      </c>
      <c r="F194" s="39">
        <v>1100</v>
      </c>
      <c r="G194" s="39">
        <v>2400</v>
      </c>
      <c r="H194">
        <v>-64</v>
      </c>
      <c r="I194">
        <v>102.73</v>
      </c>
      <c r="J194" s="39">
        <v>1300</v>
      </c>
      <c r="K194" s="39">
        <v>1100</v>
      </c>
      <c r="L194" s="39">
        <v>2400</v>
      </c>
      <c r="M194" s="39">
        <v>1100</v>
      </c>
      <c r="N194">
        <v>68.569999999999993</v>
      </c>
      <c r="O194">
        <v>0</v>
      </c>
      <c r="P194">
        <v>0</v>
      </c>
      <c r="Q194">
        <v>0</v>
      </c>
      <c r="R194">
        <v>0</v>
      </c>
      <c r="S194" s="39">
        <v>-2400</v>
      </c>
      <c r="T194">
        <v>0</v>
      </c>
      <c r="U194" s="39">
        <v>-2400</v>
      </c>
      <c r="V194">
        <v>0</v>
      </c>
      <c r="W194" t="str">
        <f>""</f>
        <v/>
      </c>
      <c r="X194">
        <v>0</v>
      </c>
      <c r="Y194" t="str">
        <f>""</f>
        <v/>
      </c>
      <c r="Z194">
        <v>0</v>
      </c>
      <c r="AA194" t="str">
        <f>""</f>
        <v/>
      </c>
      <c r="AB194">
        <v>0</v>
      </c>
      <c r="AC194" t="str">
        <f>""</f>
        <v/>
      </c>
      <c r="AD194">
        <v>0</v>
      </c>
      <c r="AE194" t="str">
        <f>""</f>
        <v/>
      </c>
      <c r="AF194">
        <v>0</v>
      </c>
      <c r="AG194" t="str">
        <f>""</f>
        <v/>
      </c>
      <c r="AH194">
        <v>0</v>
      </c>
      <c r="AI194" t="str">
        <f>""</f>
        <v/>
      </c>
      <c r="AJ194">
        <v>0</v>
      </c>
      <c r="AK194" t="str">
        <f>""</f>
        <v/>
      </c>
      <c r="AL194">
        <v>0</v>
      </c>
      <c r="AM194" t="str">
        <f>""</f>
        <v/>
      </c>
      <c r="AN194">
        <v>0</v>
      </c>
      <c r="AO194" t="str">
        <f>""</f>
        <v/>
      </c>
      <c r="AP194">
        <v>0</v>
      </c>
      <c r="AQ194" t="str">
        <f>""</f>
        <v/>
      </c>
      <c r="AR194" t="s">
        <v>632</v>
      </c>
      <c r="AS194" t="s">
        <v>633</v>
      </c>
      <c r="AT194">
        <v>0</v>
      </c>
      <c r="AU194" t="str">
        <f>""</f>
        <v/>
      </c>
      <c r="AV194">
        <v>2016</v>
      </c>
      <c r="AW194">
        <v>0</v>
      </c>
      <c r="AX194">
        <v>0</v>
      </c>
      <c r="AY194">
        <v>1100</v>
      </c>
      <c r="AZ194">
        <v>0</v>
      </c>
      <c r="BA194">
        <v>0</v>
      </c>
      <c r="BB194">
        <v>0</v>
      </c>
    </row>
    <row r="195" spans="1:54">
      <c r="A195">
        <v>1613000521</v>
      </c>
      <c r="B195" t="s">
        <v>257</v>
      </c>
      <c r="C195" s="1">
        <v>40000</v>
      </c>
      <c r="D195" s="1">
        <v>40000</v>
      </c>
      <c r="E195" s="39">
        <v>25462</v>
      </c>
      <c r="F195" s="39">
        <v>10583.15</v>
      </c>
      <c r="G195" s="39">
        <v>36045.15</v>
      </c>
      <c r="H195" s="39">
        <v>3954.85</v>
      </c>
      <c r="I195">
        <v>90.11</v>
      </c>
      <c r="J195" s="39">
        <v>28222</v>
      </c>
      <c r="K195" s="39">
        <v>10583.15</v>
      </c>
      <c r="L195" s="39">
        <v>38805.15</v>
      </c>
      <c r="M195" s="39">
        <v>1194.8499999999999</v>
      </c>
      <c r="N195">
        <v>97.01</v>
      </c>
      <c r="O195">
        <v>0</v>
      </c>
      <c r="P195">
        <v>0</v>
      </c>
      <c r="Q195">
        <v>0</v>
      </c>
      <c r="R195">
        <v>0</v>
      </c>
      <c r="S195" s="39">
        <v>-36045.15</v>
      </c>
      <c r="T195">
        <v>0</v>
      </c>
      <c r="U195" s="39">
        <v>-38805.15</v>
      </c>
      <c r="V195">
        <v>0</v>
      </c>
      <c r="W195" t="str">
        <f>""</f>
        <v/>
      </c>
      <c r="X195">
        <v>0</v>
      </c>
      <c r="Y195" t="str">
        <f>""</f>
        <v/>
      </c>
      <c r="Z195">
        <v>0</v>
      </c>
      <c r="AA195" t="str">
        <f>""</f>
        <v/>
      </c>
      <c r="AB195">
        <v>0</v>
      </c>
      <c r="AC195" t="str">
        <f>""</f>
        <v/>
      </c>
      <c r="AD195">
        <v>0</v>
      </c>
      <c r="AE195" t="str">
        <f>""</f>
        <v/>
      </c>
      <c r="AF195">
        <v>0</v>
      </c>
      <c r="AG195" t="str">
        <f>""</f>
        <v/>
      </c>
      <c r="AH195">
        <v>0</v>
      </c>
      <c r="AI195" t="str">
        <f>""</f>
        <v/>
      </c>
      <c r="AJ195">
        <v>0</v>
      </c>
      <c r="AK195" t="str">
        <f>""</f>
        <v/>
      </c>
      <c r="AL195">
        <v>0</v>
      </c>
      <c r="AM195" t="str">
        <f>""</f>
        <v/>
      </c>
      <c r="AN195">
        <v>0</v>
      </c>
      <c r="AO195" t="str">
        <f>""</f>
        <v/>
      </c>
      <c r="AP195">
        <v>0</v>
      </c>
      <c r="AQ195" t="str">
        <f>""</f>
        <v/>
      </c>
      <c r="AR195" t="s">
        <v>632</v>
      </c>
      <c r="AS195" t="s">
        <v>633</v>
      </c>
      <c r="AT195">
        <v>0</v>
      </c>
      <c r="AU195" t="str">
        <f>""</f>
        <v/>
      </c>
      <c r="AV195">
        <v>2016</v>
      </c>
      <c r="AW195">
        <v>0</v>
      </c>
      <c r="AX195">
        <v>0</v>
      </c>
      <c r="AY195">
        <v>10583</v>
      </c>
      <c r="AZ195">
        <v>0</v>
      </c>
      <c r="BA195">
        <v>0</v>
      </c>
      <c r="BB195">
        <v>0</v>
      </c>
    </row>
    <row r="196" spans="1:54">
      <c r="A196">
        <v>1613000523</v>
      </c>
      <c r="B196" t="s">
        <v>258</v>
      </c>
      <c r="C196" s="1">
        <v>10000</v>
      </c>
      <c r="D196" s="1">
        <v>6664</v>
      </c>
      <c r="E196">
        <v>0</v>
      </c>
      <c r="F196">
        <v>500</v>
      </c>
      <c r="G196">
        <v>500</v>
      </c>
      <c r="H196" s="39">
        <v>6164</v>
      </c>
      <c r="I196">
        <v>7.5</v>
      </c>
      <c r="J196">
        <v>0</v>
      </c>
      <c r="K196">
        <v>500</v>
      </c>
      <c r="L196">
        <v>500</v>
      </c>
      <c r="M196" s="39">
        <v>9500</v>
      </c>
      <c r="N196">
        <v>5</v>
      </c>
      <c r="O196">
        <v>0</v>
      </c>
      <c r="P196">
        <v>0</v>
      </c>
      <c r="Q196">
        <v>0</v>
      </c>
      <c r="R196">
        <v>0</v>
      </c>
      <c r="S196">
        <v>-500</v>
      </c>
      <c r="T196">
        <v>0</v>
      </c>
      <c r="U196">
        <v>-500</v>
      </c>
      <c r="V196">
        <v>0</v>
      </c>
      <c r="W196" t="str">
        <f>""</f>
        <v/>
      </c>
      <c r="X196">
        <v>0</v>
      </c>
      <c r="Y196" t="str">
        <f>""</f>
        <v/>
      </c>
      <c r="Z196">
        <v>0</v>
      </c>
      <c r="AA196" t="str">
        <f>""</f>
        <v/>
      </c>
      <c r="AB196">
        <v>0</v>
      </c>
      <c r="AC196" t="str">
        <f>""</f>
        <v/>
      </c>
      <c r="AD196">
        <v>0</v>
      </c>
      <c r="AE196" t="str">
        <f>""</f>
        <v/>
      </c>
      <c r="AF196">
        <v>0</v>
      </c>
      <c r="AG196" t="str">
        <f>""</f>
        <v/>
      </c>
      <c r="AH196">
        <v>0</v>
      </c>
      <c r="AI196" t="str">
        <f>""</f>
        <v/>
      </c>
      <c r="AJ196">
        <v>0</v>
      </c>
      <c r="AK196" t="str">
        <f>""</f>
        <v/>
      </c>
      <c r="AL196">
        <v>0</v>
      </c>
      <c r="AM196" t="str">
        <f>""</f>
        <v/>
      </c>
      <c r="AN196">
        <v>0</v>
      </c>
      <c r="AO196" t="str">
        <f>""</f>
        <v/>
      </c>
      <c r="AP196">
        <v>0</v>
      </c>
      <c r="AQ196" t="str">
        <f>""</f>
        <v/>
      </c>
      <c r="AR196" t="s">
        <v>632</v>
      </c>
      <c r="AS196" t="s">
        <v>633</v>
      </c>
      <c r="AT196">
        <v>0</v>
      </c>
      <c r="AU196" t="str">
        <f>""</f>
        <v/>
      </c>
      <c r="AV196">
        <v>2016</v>
      </c>
      <c r="AW196">
        <v>0</v>
      </c>
      <c r="AX196">
        <v>0</v>
      </c>
      <c r="AY196">
        <v>500</v>
      </c>
      <c r="AZ196">
        <v>0</v>
      </c>
      <c r="BA196">
        <v>0</v>
      </c>
      <c r="BB196">
        <v>0</v>
      </c>
    </row>
    <row r="197" spans="1:54">
      <c r="A197">
        <v>1613000525</v>
      </c>
      <c r="B197" t="s">
        <v>679</v>
      </c>
      <c r="C197" s="1">
        <v>98000</v>
      </c>
      <c r="D197" s="1">
        <v>65304</v>
      </c>
      <c r="E197">
        <v>0</v>
      </c>
      <c r="F197">
        <v>0</v>
      </c>
      <c r="G197">
        <v>0</v>
      </c>
      <c r="H197" s="39">
        <v>65304</v>
      </c>
      <c r="I197">
        <v>0</v>
      </c>
      <c r="J197">
        <v>0</v>
      </c>
      <c r="K197">
        <v>0</v>
      </c>
      <c r="L197">
        <v>0</v>
      </c>
      <c r="M197" s="39">
        <v>98000</v>
      </c>
      <c r="N197">
        <v>0</v>
      </c>
      <c r="O197">
        <v>0</v>
      </c>
      <c r="P197">
        <v>0</v>
      </c>
      <c r="Q197">
        <v>0</v>
      </c>
      <c r="R197">
        <v>0</v>
      </c>
      <c r="S197">
        <v>0</v>
      </c>
      <c r="T197">
        <v>0</v>
      </c>
      <c r="U197">
        <v>0</v>
      </c>
      <c r="V197">
        <v>0</v>
      </c>
      <c r="W197" t="str">
        <f>""</f>
        <v/>
      </c>
      <c r="X197">
        <v>0</v>
      </c>
      <c r="Y197" t="str">
        <f>""</f>
        <v/>
      </c>
      <c r="Z197">
        <v>0</v>
      </c>
      <c r="AA197" t="str">
        <f>""</f>
        <v/>
      </c>
      <c r="AB197">
        <v>0</v>
      </c>
      <c r="AC197" t="str">
        <f>""</f>
        <v/>
      </c>
      <c r="AD197">
        <v>0</v>
      </c>
      <c r="AE197" t="str">
        <f>""</f>
        <v/>
      </c>
      <c r="AF197">
        <v>0</v>
      </c>
      <c r="AG197" t="str">
        <f>""</f>
        <v/>
      </c>
      <c r="AH197">
        <v>0</v>
      </c>
      <c r="AI197" t="str">
        <f>""</f>
        <v/>
      </c>
      <c r="AJ197">
        <v>0</v>
      </c>
      <c r="AK197" t="str">
        <f>""</f>
        <v/>
      </c>
      <c r="AL197">
        <v>0</v>
      </c>
      <c r="AM197" t="str">
        <f>""</f>
        <v/>
      </c>
      <c r="AN197">
        <v>0</v>
      </c>
      <c r="AO197" t="str">
        <f>""</f>
        <v/>
      </c>
      <c r="AP197">
        <v>0</v>
      </c>
      <c r="AQ197" t="str">
        <f>""</f>
        <v/>
      </c>
      <c r="AR197" t="s">
        <v>632</v>
      </c>
      <c r="AS197" t="s">
        <v>633</v>
      </c>
      <c r="AT197">
        <v>0</v>
      </c>
      <c r="AU197" t="str">
        <f>""</f>
        <v/>
      </c>
      <c r="AV197">
        <v>2016</v>
      </c>
      <c r="AW197">
        <v>0</v>
      </c>
      <c r="AX197">
        <v>0</v>
      </c>
      <c r="AY197">
        <v>0</v>
      </c>
      <c r="AZ197">
        <v>0</v>
      </c>
      <c r="BA197">
        <v>0</v>
      </c>
      <c r="BB197">
        <v>0</v>
      </c>
    </row>
    <row r="198" spans="1:54">
      <c r="A198">
        <v>1613000540</v>
      </c>
      <c r="B198" t="s">
        <v>259</v>
      </c>
      <c r="C198" s="1">
        <v>100000</v>
      </c>
      <c r="D198" s="1">
        <v>66640</v>
      </c>
      <c r="E198" s="39">
        <v>71235.39</v>
      </c>
      <c r="F198" s="39">
        <v>1170</v>
      </c>
      <c r="G198" s="39">
        <v>72405.39</v>
      </c>
      <c r="H198" s="39">
        <v>-5765.39</v>
      </c>
      <c r="I198">
        <v>108.65</v>
      </c>
      <c r="J198" s="39">
        <v>71235.39</v>
      </c>
      <c r="K198" s="39">
        <v>1170</v>
      </c>
      <c r="L198" s="39">
        <v>72405.39</v>
      </c>
      <c r="M198" s="39">
        <v>27594.61</v>
      </c>
      <c r="N198">
        <v>72.400000000000006</v>
      </c>
      <c r="O198">
        <v>0</v>
      </c>
      <c r="P198">
        <v>0</v>
      </c>
      <c r="Q198">
        <v>0</v>
      </c>
      <c r="R198">
        <v>0</v>
      </c>
      <c r="S198" s="39">
        <v>-72405.39</v>
      </c>
      <c r="T198">
        <v>0</v>
      </c>
      <c r="U198" s="39">
        <v>-72405.39</v>
      </c>
      <c r="V198">
        <v>0</v>
      </c>
      <c r="W198" t="str">
        <f>""</f>
        <v/>
      </c>
      <c r="X198">
        <v>0</v>
      </c>
      <c r="Y198" t="str">
        <f>""</f>
        <v/>
      </c>
      <c r="Z198">
        <v>0</v>
      </c>
      <c r="AA198" t="str">
        <f>""</f>
        <v/>
      </c>
      <c r="AB198">
        <v>0</v>
      </c>
      <c r="AC198" t="str">
        <f>""</f>
        <v/>
      </c>
      <c r="AD198">
        <v>0</v>
      </c>
      <c r="AE198" t="str">
        <f>""</f>
        <v/>
      </c>
      <c r="AF198">
        <v>0</v>
      </c>
      <c r="AG198" t="str">
        <f>""</f>
        <v/>
      </c>
      <c r="AH198">
        <v>0</v>
      </c>
      <c r="AI198" t="str">
        <f>""</f>
        <v/>
      </c>
      <c r="AJ198">
        <v>0</v>
      </c>
      <c r="AK198" t="str">
        <f>""</f>
        <v/>
      </c>
      <c r="AL198">
        <v>0</v>
      </c>
      <c r="AM198" t="str">
        <f>""</f>
        <v/>
      </c>
      <c r="AN198">
        <v>0</v>
      </c>
      <c r="AO198" t="str">
        <f>""</f>
        <v/>
      </c>
      <c r="AP198">
        <v>0</v>
      </c>
      <c r="AQ198" t="str">
        <f>""</f>
        <v/>
      </c>
      <c r="AR198" t="s">
        <v>632</v>
      </c>
      <c r="AS198" t="s">
        <v>633</v>
      </c>
      <c r="AT198">
        <v>0</v>
      </c>
      <c r="AU198" t="str">
        <f>""</f>
        <v/>
      </c>
      <c r="AV198">
        <v>2016</v>
      </c>
      <c r="AW198">
        <v>0</v>
      </c>
      <c r="AX198">
        <v>0</v>
      </c>
      <c r="AY198">
        <v>1170</v>
      </c>
      <c r="AZ198">
        <v>0</v>
      </c>
      <c r="BA198">
        <v>0</v>
      </c>
      <c r="BB198">
        <v>0</v>
      </c>
    </row>
    <row r="199" spans="1:54">
      <c r="A199">
        <v>1613000542</v>
      </c>
      <c r="B199" t="s">
        <v>261</v>
      </c>
      <c r="C199" s="1">
        <v>20000</v>
      </c>
      <c r="D199" s="1">
        <v>20000</v>
      </c>
      <c r="E199" s="39">
        <v>4970</v>
      </c>
      <c r="F199" s="39">
        <v>9465</v>
      </c>
      <c r="G199" s="39">
        <v>14435</v>
      </c>
      <c r="H199" s="39">
        <v>5565</v>
      </c>
      <c r="I199">
        <v>72.17</v>
      </c>
      <c r="J199" s="39">
        <v>8090</v>
      </c>
      <c r="K199" s="39">
        <v>9465</v>
      </c>
      <c r="L199" s="39">
        <v>17555</v>
      </c>
      <c r="M199" s="39">
        <v>2445</v>
      </c>
      <c r="N199">
        <v>87.77</v>
      </c>
      <c r="O199">
        <v>0</v>
      </c>
      <c r="P199">
        <v>0</v>
      </c>
      <c r="Q199">
        <v>0</v>
      </c>
      <c r="R199">
        <v>0</v>
      </c>
      <c r="S199" s="39">
        <v>-14435</v>
      </c>
      <c r="T199">
        <v>0</v>
      </c>
      <c r="U199" s="39">
        <v>-17555</v>
      </c>
      <c r="V199">
        <v>0</v>
      </c>
      <c r="W199" t="str">
        <f>""</f>
        <v/>
      </c>
      <c r="X199">
        <v>0</v>
      </c>
      <c r="Y199" t="str">
        <f>""</f>
        <v/>
      </c>
      <c r="Z199">
        <v>0</v>
      </c>
      <c r="AA199" t="str">
        <f>""</f>
        <v/>
      </c>
      <c r="AB199">
        <v>0</v>
      </c>
      <c r="AC199" t="str">
        <f>""</f>
        <v/>
      </c>
      <c r="AD199">
        <v>0</v>
      </c>
      <c r="AE199" t="str">
        <f>""</f>
        <v/>
      </c>
      <c r="AF199">
        <v>0</v>
      </c>
      <c r="AG199" t="str">
        <f>""</f>
        <v/>
      </c>
      <c r="AH199">
        <v>0</v>
      </c>
      <c r="AI199" t="str">
        <f>""</f>
        <v/>
      </c>
      <c r="AJ199">
        <v>0</v>
      </c>
      <c r="AK199" t="str">
        <f>""</f>
        <v/>
      </c>
      <c r="AL199">
        <v>0</v>
      </c>
      <c r="AM199" t="str">
        <f>""</f>
        <v/>
      </c>
      <c r="AN199">
        <v>0</v>
      </c>
      <c r="AO199" t="str">
        <f>""</f>
        <v/>
      </c>
      <c r="AP199">
        <v>0</v>
      </c>
      <c r="AQ199" t="str">
        <f>""</f>
        <v/>
      </c>
      <c r="AR199" t="s">
        <v>632</v>
      </c>
      <c r="AS199" t="s">
        <v>633</v>
      </c>
      <c r="AT199">
        <v>0</v>
      </c>
      <c r="AU199" t="str">
        <f>""</f>
        <v/>
      </c>
      <c r="AV199">
        <v>2016</v>
      </c>
      <c r="AW199">
        <v>0</v>
      </c>
      <c r="AX199">
        <v>0</v>
      </c>
      <c r="AY199">
        <v>9465</v>
      </c>
      <c r="AZ199">
        <v>0</v>
      </c>
      <c r="BA199">
        <v>0</v>
      </c>
      <c r="BB199">
        <v>0</v>
      </c>
    </row>
    <row r="200" spans="1:54">
      <c r="A200">
        <v>1613000543</v>
      </c>
      <c r="B200" t="s">
        <v>262</v>
      </c>
      <c r="C200" s="1">
        <v>100000</v>
      </c>
      <c r="D200" s="1">
        <v>66640</v>
      </c>
      <c r="E200" s="39">
        <v>61794.26</v>
      </c>
      <c r="F200">
        <v>0</v>
      </c>
      <c r="G200" s="39">
        <v>61794.26</v>
      </c>
      <c r="H200" s="39">
        <v>4845.74</v>
      </c>
      <c r="I200">
        <v>92.72</v>
      </c>
      <c r="J200" s="39">
        <v>61794.26</v>
      </c>
      <c r="K200">
        <v>0</v>
      </c>
      <c r="L200" s="39">
        <v>61794.26</v>
      </c>
      <c r="M200" s="39">
        <v>38205.74</v>
      </c>
      <c r="N200">
        <v>61.79</v>
      </c>
      <c r="O200">
        <v>0</v>
      </c>
      <c r="P200">
        <v>0</v>
      </c>
      <c r="Q200">
        <v>0</v>
      </c>
      <c r="R200">
        <v>0</v>
      </c>
      <c r="S200" s="39">
        <v>-61794.26</v>
      </c>
      <c r="T200">
        <v>0</v>
      </c>
      <c r="U200" s="39">
        <v>-61794.26</v>
      </c>
      <c r="V200">
        <v>0</v>
      </c>
      <c r="W200" t="str">
        <f>""</f>
        <v/>
      </c>
      <c r="X200">
        <v>0</v>
      </c>
      <c r="Y200" t="str">
        <f>""</f>
        <v/>
      </c>
      <c r="Z200">
        <v>0</v>
      </c>
      <c r="AA200" t="str">
        <f>""</f>
        <v/>
      </c>
      <c r="AB200">
        <v>0</v>
      </c>
      <c r="AC200" t="str">
        <f>""</f>
        <v/>
      </c>
      <c r="AD200">
        <v>0</v>
      </c>
      <c r="AE200" t="str">
        <f>""</f>
        <v/>
      </c>
      <c r="AF200">
        <v>0</v>
      </c>
      <c r="AG200" t="str">
        <f>""</f>
        <v/>
      </c>
      <c r="AH200">
        <v>0</v>
      </c>
      <c r="AI200" t="str">
        <f>""</f>
        <v/>
      </c>
      <c r="AJ200">
        <v>0</v>
      </c>
      <c r="AK200" t="str">
        <f>""</f>
        <v/>
      </c>
      <c r="AL200">
        <v>0</v>
      </c>
      <c r="AM200" t="str">
        <f>""</f>
        <v/>
      </c>
      <c r="AN200">
        <v>0</v>
      </c>
      <c r="AO200" t="str">
        <f>""</f>
        <v/>
      </c>
      <c r="AP200">
        <v>0</v>
      </c>
      <c r="AQ200" t="str">
        <f>""</f>
        <v/>
      </c>
      <c r="AR200" t="s">
        <v>632</v>
      </c>
      <c r="AS200" t="s">
        <v>633</v>
      </c>
      <c r="AT200">
        <v>0</v>
      </c>
      <c r="AU200" t="str">
        <f>""</f>
        <v/>
      </c>
      <c r="AV200">
        <v>2016</v>
      </c>
      <c r="AW200">
        <v>0</v>
      </c>
      <c r="AX200">
        <v>0</v>
      </c>
      <c r="AY200">
        <v>0</v>
      </c>
      <c r="AZ200">
        <v>0</v>
      </c>
      <c r="BA200">
        <v>0</v>
      </c>
      <c r="BB200">
        <v>0</v>
      </c>
    </row>
    <row r="201" spans="1:54">
      <c r="A201">
        <v>1613000544</v>
      </c>
      <c r="B201" t="s">
        <v>263</v>
      </c>
      <c r="C201" s="1">
        <v>20000</v>
      </c>
      <c r="D201" s="1">
        <v>13328</v>
      </c>
      <c r="E201" s="39">
        <v>5616</v>
      </c>
      <c r="F201">
        <v>0</v>
      </c>
      <c r="G201" s="39">
        <v>5616</v>
      </c>
      <c r="H201" s="39">
        <v>7712</v>
      </c>
      <c r="I201">
        <v>42.13</v>
      </c>
      <c r="J201" s="39">
        <v>5616</v>
      </c>
      <c r="K201">
        <v>0</v>
      </c>
      <c r="L201" s="39">
        <v>5616</v>
      </c>
      <c r="M201" s="39">
        <v>14384</v>
      </c>
      <c r="N201">
        <v>28.08</v>
      </c>
      <c r="O201">
        <v>0</v>
      </c>
      <c r="P201">
        <v>0</v>
      </c>
      <c r="Q201">
        <v>0</v>
      </c>
      <c r="R201">
        <v>0</v>
      </c>
      <c r="S201" s="39">
        <v>-5616</v>
      </c>
      <c r="T201">
        <v>0</v>
      </c>
      <c r="U201" s="39">
        <v>-5616</v>
      </c>
      <c r="V201">
        <v>0</v>
      </c>
      <c r="W201" t="str">
        <f>""</f>
        <v/>
      </c>
      <c r="X201">
        <v>0</v>
      </c>
      <c r="Y201" t="str">
        <f>""</f>
        <v/>
      </c>
      <c r="Z201">
        <v>0</v>
      </c>
      <c r="AA201" t="str">
        <f>""</f>
        <v/>
      </c>
      <c r="AB201">
        <v>0</v>
      </c>
      <c r="AC201" t="str">
        <f>""</f>
        <v/>
      </c>
      <c r="AD201">
        <v>0</v>
      </c>
      <c r="AE201" t="str">
        <f>""</f>
        <v/>
      </c>
      <c r="AF201">
        <v>0</v>
      </c>
      <c r="AG201" t="str">
        <f>""</f>
        <v/>
      </c>
      <c r="AH201">
        <v>0</v>
      </c>
      <c r="AI201" t="str">
        <f>""</f>
        <v/>
      </c>
      <c r="AJ201">
        <v>0</v>
      </c>
      <c r="AK201" t="str">
        <f>""</f>
        <v/>
      </c>
      <c r="AL201">
        <v>0</v>
      </c>
      <c r="AM201" t="str">
        <f>""</f>
        <v/>
      </c>
      <c r="AN201">
        <v>0</v>
      </c>
      <c r="AO201" t="str">
        <f>""</f>
        <v/>
      </c>
      <c r="AP201">
        <v>0</v>
      </c>
      <c r="AQ201" t="str">
        <f>""</f>
        <v/>
      </c>
      <c r="AR201" t="s">
        <v>632</v>
      </c>
      <c r="AS201" t="s">
        <v>633</v>
      </c>
      <c r="AT201">
        <v>0</v>
      </c>
      <c r="AU201" t="str">
        <f>""</f>
        <v/>
      </c>
      <c r="AV201">
        <v>2016</v>
      </c>
      <c r="AW201">
        <v>0</v>
      </c>
      <c r="AX201">
        <v>0</v>
      </c>
      <c r="AY201">
        <v>0</v>
      </c>
      <c r="AZ201">
        <v>0</v>
      </c>
      <c r="BA201">
        <v>0</v>
      </c>
      <c r="BB201">
        <v>0</v>
      </c>
    </row>
    <row r="202" spans="1:54">
      <c r="A202">
        <v>1613000550</v>
      </c>
      <c r="B202" t="s">
        <v>264</v>
      </c>
      <c r="C202" s="1">
        <v>30000</v>
      </c>
      <c r="D202" s="1">
        <v>30000</v>
      </c>
      <c r="E202" s="39">
        <v>23578.23</v>
      </c>
      <c r="F202" s="39">
        <v>6055.73</v>
      </c>
      <c r="G202" s="39">
        <v>29633.96</v>
      </c>
      <c r="H202">
        <v>366.04</v>
      </c>
      <c r="I202">
        <v>98.77</v>
      </c>
      <c r="J202" s="39">
        <v>23578.23</v>
      </c>
      <c r="K202" s="39">
        <v>6055.73</v>
      </c>
      <c r="L202" s="39">
        <v>29633.96</v>
      </c>
      <c r="M202">
        <v>366.04</v>
      </c>
      <c r="N202">
        <v>98.77</v>
      </c>
      <c r="O202">
        <v>0</v>
      </c>
      <c r="P202">
        <v>0</v>
      </c>
      <c r="Q202">
        <v>0</v>
      </c>
      <c r="R202">
        <v>0</v>
      </c>
      <c r="S202" s="39">
        <v>-29633.96</v>
      </c>
      <c r="T202">
        <v>0</v>
      </c>
      <c r="U202" s="39">
        <v>-29633.96</v>
      </c>
      <c r="V202">
        <v>0</v>
      </c>
      <c r="W202" t="str">
        <f>""</f>
        <v/>
      </c>
      <c r="X202">
        <v>0</v>
      </c>
      <c r="Y202" t="str">
        <f>""</f>
        <v/>
      </c>
      <c r="Z202">
        <v>0</v>
      </c>
      <c r="AA202" t="str">
        <f>""</f>
        <v/>
      </c>
      <c r="AB202">
        <v>0</v>
      </c>
      <c r="AC202" t="str">
        <f>""</f>
        <v/>
      </c>
      <c r="AD202">
        <v>0</v>
      </c>
      <c r="AE202" t="str">
        <f>""</f>
        <v/>
      </c>
      <c r="AF202">
        <v>0</v>
      </c>
      <c r="AG202" t="str">
        <f>""</f>
        <v/>
      </c>
      <c r="AH202">
        <v>0</v>
      </c>
      <c r="AI202" t="str">
        <f>""</f>
        <v/>
      </c>
      <c r="AJ202">
        <v>0</v>
      </c>
      <c r="AK202" t="str">
        <f>""</f>
        <v/>
      </c>
      <c r="AL202">
        <v>0</v>
      </c>
      <c r="AM202" t="str">
        <f>""</f>
        <v/>
      </c>
      <c r="AN202">
        <v>0</v>
      </c>
      <c r="AO202" t="str">
        <f>""</f>
        <v/>
      </c>
      <c r="AP202">
        <v>0</v>
      </c>
      <c r="AQ202" t="str">
        <f>""</f>
        <v/>
      </c>
      <c r="AR202" t="s">
        <v>632</v>
      </c>
      <c r="AS202" t="s">
        <v>633</v>
      </c>
      <c r="AT202">
        <v>0</v>
      </c>
      <c r="AU202" t="str">
        <f>""</f>
        <v/>
      </c>
      <c r="AV202">
        <v>2016</v>
      </c>
      <c r="AW202">
        <v>0</v>
      </c>
      <c r="AX202">
        <v>0</v>
      </c>
      <c r="AY202">
        <v>6056</v>
      </c>
      <c r="AZ202">
        <v>0</v>
      </c>
      <c r="BA202">
        <v>0</v>
      </c>
      <c r="BB202">
        <v>0</v>
      </c>
    </row>
    <row r="203" spans="1:54">
      <c r="A203">
        <v>1613000560</v>
      </c>
      <c r="B203" t="s">
        <v>265</v>
      </c>
      <c r="C203" s="1">
        <v>5000</v>
      </c>
      <c r="D203" s="1">
        <v>3336</v>
      </c>
      <c r="E203">
        <v>0</v>
      </c>
      <c r="F203">
        <v>0</v>
      </c>
      <c r="G203">
        <v>0</v>
      </c>
      <c r="H203" s="39">
        <v>3336</v>
      </c>
      <c r="I203">
        <v>0</v>
      </c>
      <c r="J203">
        <v>0</v>
      </c>
      <c r="K203">
        <v>0</v>
      </c>
      <c r="L203">
        <v>0</v>
      </c>
      <c r="M203" s="39">
        <v>5000</v>
      </c>
      <c r="N203">
        <v>0</v>
      </c>
      <c r="O203">
        <v>0</v>
      </c>
      <c r="P203">
        <v>0</v>
      </c>
      <c r="Q203">
        <v>0</v>
      </c>
      <c r="R203">
        <v>0</v>
      </c>
      <c r="S203">
        <v>0</v>
      </c>
      <c r="T203">
        <v>0</v>
      </c>
      <c r="U203">
        <v>0</v>
      </c>
      <c r="V203">
        <v>0</v>
      </c>
      <c r="W203" t="str">
        <f>""</f>
        <v/>
      </c>
      <c r="X203">
        <v>0</v>
      </c>
      <c r="Y203" t="str">
        <f>""</f>
        <v/>
      </c>
      <c r="Z203">
        <v>0</v>
      </c>
      <c r="AA203" t="str">
        <f>""</f>
        <v/>
      </c>
      <c r="AB203">
        <v>0</v>
      </c>
      <c r="AC203" t="str">
        <f>""</f>
        <v/>
      </c>
      <c r="AD203">
        <v>0</v>
      </c>
      <c r="AE203" t="str">
        <f>""</f>
        <v/>
      </c>
      <c r="AF203">
        <v>0</v>
      </c>
      <c r="AG203" t="str">
        <f>""</f>
        <v/>
      </c>
      <c r="AH203">
        <v>0</v>
      </c>
      <c r="AI203" t="str">
        <f>""</f>
        <v/>
      </c>
      <c r="AJ203">
        <v>0</v>
      </c>
      <c r="AK203" t="str">
        <f>""</f>
        <v/>
      </c>
      <c r="AL203">
        <v>0</v>
      </c>
      <c r="AM203" t="str">
        <f>""</f>
        <v/>
      </c>
      <c r="AN203">
        <v>0</v>
      </c>
      <c r="AO203" t="str">
        <f>""</f>
        <v/>
      </c>
      <c r="AP203">
        <v>0</v>
      </c>
      <c r="AQ203" t="str">
        <f>""</f>
        <v/>
      </c>
      <c r="AR203" t="s">
        <v>632</v>
      </c>
      <c r="AS203" t="s">
        <v>633</v>
      </c>
      <c r="AT203">
        <v>0</v>
      </c>
      <c r="AU203" t="str">
        <f>""</f>
        <v/>
      </c>
      <c r="AV203">
        <v>2016</v>
      </c>
      <c r="AW203">
        <v>0</v>
      </c>
      <c r="AX203">
        <v>0</v>
      </c>
      <c r="AY203">
        <v>0</v>
      </c>
      <c r="AZ203">
        <v>0</v>
      </c>
      <c r="BA203">
        <v>0</v>
      </c>
      <c r="BB203">
        <v>0</v>
      </c>
    </row>
    <row r="204" spans="1:54">
      <c r="A204">
        <v>1613000570</v>
      </c>
      <c r="B204" t="s">
        <v>266</v>
      </c>
      <c r="C204" s="1">
        <v>200000</v>
      </c>
      <c r="D204" s="1">
        <v>200000</v>
      </c>
      <c r="E204" s="39">
        <v>304384.37</v>
      </c>
      <c r="F204" s="39">
        <v>29016</v>
      </c>
      <c r="G204" s="39">
        <v>333400.37</v>
      </c>
      <c r="H204" s="39">
        <v>-133400.37</v>
      </c>
      <c r="I204">
        <v>166.7</v>
      </c>
      <c r="J204" s="39">
        <v>334021.21000000002</v>
      </c>
      <c r="K204" s="39">
        <v>29016</v>
      </c>
      <c r="L204" s="39">
        <v>363037.21</v>
      </c>
      <c r="M204" s="39">
        <v>-163037.21</v>
      </c>
      <c r="N204">
        <v>181.51</v>
      </c>
      <c r="O204">
        <v>0</v>
      </c>
      <c r="P204">
        <v>0</v>
      </c>
      <c r="Q204">
        <v>0</v>
      </c>
      <c r="R204">
        <v>0</v>
      </c>
      <c r="S204" s="39">
        <v>-333400.37</v>
      </c>
      <c r="T204">
        <v>0</v>
      </c>
      <c r="U204" s="39">
        <v>-363037.21</v>
      </c>
      <c r="V204">
        <v>0</v>
      </c>
      <c r="W204" t="str">
        <f>""</f>
        <v/>
      </c>
      <c r="X204">
        <v>0</v>
      </c>
      <c r="Y204" t="str">
        <f>""</f>
        <v/>
      </c>
      <c r="Z204">
        <v>0</v>
      </c>
      <c r="AA204" t="str">
        <f>""</f>
        <v/>
      </c>
      <c r="AB204">
        <v>0</v>
      </c>
      <c r="AC204" t="str">
        <f>""</f>
        <v/>
      </c>
      <c r="AD204">
        <v>0</v>
      </c>
      <c r="AE204" t="str">
        <f>""</f>
        <v/>
      </c>
      <c r="AF204">
        <v>0</v>
      </c>
      <c r="AG204" t="str">
        <f>""</f>
        <v/>
      </c>
      <c r="AH204">
        <v>0</v>
      </c>
      <c r="AI204" t="str">
        <f>""</f>
        <v/>
      </c>
      <c r="AJ204">
        <v>0</v>
      </c>
      <c r="AK204" t="str">
        <f>""</f>
        <v/>
      </c>
      <c r="AL204">
        <v>0</v>
      </c>
      <c r="AM204" t="str">
        <f>""</f>
        <v/>
      </c>
      <c r="AN204">
        <v>0</v>
      </c>
      <c r="AO204" t="str">
        <f>""</f>
        <v/>
      </c>
      <c r="AP204">
        <v>0</v>
      </c>
      <c r="AQ204" t="str">
        <f>""</f>
        <v/>
      </c>
      <c r="AR204" t="s">
        <v>632</v>
      </c>
      <c r="AS204" t="s">
        <v>633</v>
      </c>
      <c r="AT204">
        <v>0</v>
      </c>
      <c r="AU204" t="str">
        <f>""</f>
        <v/>
      </c>
      <c r="AV204">
        <v>2016</v>
      </c>
      <c r="AW204">
        <v>0</v>
      </c>
      <c r="AX204">
        <v>0</v>
      </c>
      <c r="AY204">
        <v>29016</v>
      </c>
      <c r="AZ204">
        <v>0</v>
      </c>
      <c r="BA204">
        <v>0</v>
      </c>
      <c r="BB204">
        <v>0</v>
      </c>
    </row>
    <row r="205" spans="1:54">
      <c r="A205">
        <v>1613000720</v>
      </c>
      <c r="B205" t="s">
        <v>267</v>
      </c>
      <c r="C205" s="1">
        <v>9000</v>
      </c>
      <c r="D205" s="1">
        <v>9000</v>
      </c>
      <c r="E205" s="39">
        <v>5037.5</v>
      </c>
      <c r="F205" s="39">
        <v>3949.5</v>
      </c>
      <c r="G205" s="39">
        <v>8987</v>
      </c>
      <c r="H205">
        <v>13</v>
      </c>
      <c r="I205">
        <v>99.85</v>
      </c>
      <c r="J205" s="39">
        <v>5037.5</v>
      </c>
      <c r="K205" s="39">
        <v>3949.5</v>
      </c>
      <c r="L205" s="39">
        <v>8987</v>
      </c>
      <c r="M205">
        <v>13</v>
      </c>
      <c r="N205">
        <v>99.85</v>
      </c>
      <c r="O205">
        <v>0</v>
      </c>
      <c r="P205">
        <v>0</v>
      </c>
      <c r="Q205">
        <v>0</v>
      </c>
      <c r="R205">
        <v>0</v>
      </c>
      <c r="S205" s="39">
        <v>-8987</v>
      </c>
      <c r="T205">
        <v>0</v>
      </c>
      <c r="U205" s="39">
        <v>-8987</v>
      </c>
      <c r="V205">
        <v>0</v>
      </c>
      <c r="W205" t="str">
        <f>""</f>
        <v/>
      </c>
      <c r="X205">
        <v>0</v>
      </c>
      <c r="Y205" t="str">
        <f>""</f>
        <v/>
      </c>
      <c r="Z205">
        <v>0</v>
      </c>
      <c r="AA205" t="str">
        <f>""</f>
        <v/>
      </c>
      <c r="AB205">
        <v>0</v>
      </c>
      <c r="AC205" t="str">
        <f>""</f>
        <v/>
      </c>
      <c r="AD205">
        <v>0</v>
      </c>
      <c r="AE205" t="str">
        <f>""</f>
        <v/>
      </c>
      <c r="AF205">
        <v>0</v>
      </c>
      <c r="AG205" t="str">
        <f>""</f>
        <v/>
      </c>
      <c r="AH205">
        <v>0</v>
      </c>
      <c r="AI205" t="str">
        <f>""</f>
        <v/>
      </c>
      <c r="AJ205">
        <v>0</v>
      </c>
      <c r="AK205" t="str">
        <f>""</f>
        <v/>
      </c>
      <c r="AL205">
        <v>0</v>
      </c>
      <c r="AM205" t="str">
        <f>""</f>
        <v/>
      </c>
      <c r="AN205">
        <v>0</v>
      </c>
      <c r="AO205" t="str">
        <f>""</f>
        <v/>
      </c>
      <c r="AP205">
        <v>0</v>
      </c>
      <c r="AQ205" t="str">
        <f>""</f>
        <v/>
      </c>
      <c r="AR205" t="s">
        <v>632</v>
      </c>
      <c r="AS205" t="s">
        <v>633</v>
      </c>
      <c r="AT205">
        <v>0</v>
      </c>
      <c r="AU205" t="str">
        <f>""</f>
        <v/>
      </c>
      <c r="AV205">
        <v>2016</v>
      </c>
      <c r="AW205">
        <v>0</v>
      </c>
      <c r="AX205">
        <v>0</v>
      </c>
      <c r="AY205">
        <v>3950</v>
      </c>
      <c r="AZ205">
        <v>0</v>
      </c>
      <c r="BA205">
        <v>0</v>
      </c>
      <c r="BB205">
        <v>0</v>
      </c>
    </row>
    <row r="206" spans="1:54">
      <c r="A206">
        <v>1613000740</v>
      </c>
      <c r="B206" t="s">
        <v>680</v>
      </c>
      <c r="C206">
        <v>0</v>
      </c>
      <c r="D206">
        <v>0</v>
      </c>
      <c r="E206" s="39">
        <v>20243</v>
      </c>
      <c r="F206">
        <v>0</v>
      </c>
      <c r="G206" s="39">
        <v>20243</v>
      </c>
      <c r="H206" s="39">
        <v>-20243</v>
      </c>
      <c r="I206">
        <v>0</v>
      </c>
      <c r="J206" s="39">
        <v>20243</v>
      </c>
      <c r="K206">
        <v>0</v>
      </c>
      <c r="L206" s="39">
        <v>20243</v>
      </c>
      <c r="M206" s="39">
        <v>-20243</v>
      </c>
      <c r="N206">
        <v>0</v>
      </c>
      <c r="O206">
        <v>0</v>
      </c>
      <c r="P206">
        <v>0</v>
      </c>
      <c r="Q206">
        <v>0</v>
      </c>
      <c r="R206">
        <v>0</v>
      </c>
      <c r="S206" s="39">
        <v>-20243</v>
      </c>
      <c r="T206">
        <v>0</v>
      </c>
      <c r="U206" s="39">
        <v>-20243</v>
      </c>
      <c r="V206">
        <v>0</v>
      </c>
      <c r="W206" t="str">
        <f>""</f>
        <v/>
      </c>
      <c r="X206">
        <v>0</v>
      </c>
      <c r="Y206" t="str">
        <f>""</f>
        <v/>
      </c>
      <c r="Z206">
        <v>0</v>
      </c>
      <c r="AA206" t="str">
        <f>""</f>
        <v/>
      </c>
      <c r="AB206">
        <v>0</v>
      </c>
      <c r="AC206" t="str">
        <f>""</f>
        <v/>
      </c>
      <c r="AD206">
        <v>0</v>
      </c>
      <c r="AE206" t="str">
        <f>""</f>
        <v/>
      </c>
      <c r="AF206">
        <v>0</v>
      </c>
      <c r="AG206" t="str">
        <f>""</f>
        <v/>
      </c>
      <c r="AH206">
        <v>0</v>
      </c>
      <c r="AI206" t="str">
        <f>""</f>
        <v/>
      </c>
      <c r="AJ206">
        <v>0</v>
      </c>
      <c r="AK206" t="str">
        <f>""</f>
        <v/>
      </c>
      <c r="AL206">
        <v>0</v>
      </c>
      <c r="AM206" t="str">
        <f>""</f>
        <v/>
      </c>
      <c r="AN206">
        <v>0</v>
      </c>
      <c r="AO206" t="str">
        <f>""</f>
        <v/>
      </c>
      <c r="AP206">
        <v>0</v>
      </c>
      <c r="AQ206" t="str">
        <f>""</f>
        <v/>
      </c>
      <c r="AR206" t="s">
        <v>632</v>
      </c>
      <c r="AS206" t="s">
        <v>633</v>
      </c>
      <c r="AT206">
        <v>0</v>
      </c>
      <c r="AU206" t="str">
        <f>""</f>
        <v/>
      </c>
      <c r="AV206">
        <v>2016</v>
      </c>
      <c r="AW206">
        <v>0</v>
      </c>
      <c r="AX206">
        <v>0</v>
      </c>
      <c r="AY206">
        <v>0</v>
      </c>
      <c r="AZ206">
        <v>0</v>
      </c>
      <c r="BA206">
        <v>0</v>
      </c>
      <c r="BB206">
        <v>0</v>
      </c>
    </row>
    <row r="207" spans="1:54">
      <c r="A207">
        <v>1613000760</v>
      </c>
      <c r="B207" t="s">
        <v>268</v>
      </c>
      <c r="C207" s="1">
        <v>75000</v>
      </c>
      <c r="D207" s="1">
        <v>49984</v>
      </c>
      <c r="E207" s="39">
        <v>75000</v>
      </c>
      <c r="F207">
        <v>0</v>
      </c>
      <c r="G207" s="39">
        <v>75000</v>
      </c>
      <c r="H207" s="39">
        <v>-25016</v>
      </c>
      <c r="I207">
        <v>150.04</v>
      </c>
      <c r="J207" s="39">
        <v>75000</v>
      </c>
      <c r="K207">
        <v>0</v>
      </c>
      <c r="L207" s="39">
        <v>75000</v>
      </c>
      <c r="M207">
        <v>0</v>
      </c>
      <c r="N207">
        <v>100</v>
      </c>
      <c r="O207">
        <v>0</v>
      </c>
      <c r="P207">
        <v>0</v>
      </c>
      <c r="Q207">
        <v>0</v>
      </c>
      <c r="R207">
        <v>0</v>
      </c>
      <c r="S207" s="39">
        <v>-75000</v>
      </c>
      <c r="T207">
        <v>0</v>
      </c>
      <c r="U207" s="39">
        <v>-75000</v>
      </c>
      <c r="V207">
        <v>0</v>
      </c>
      <c r="W207" t="str">
        <f>""</f>
        <v/>
      </c>
      <c r="X207">
        <v>0</v>
      </c>
      <c r="Y207" t="str">
        <f>""</f>
        <v/>
      </c>
      <c r="Z207">
        <v>0</v>
      </c>
      <c r="AA207" t="str">
        <f>""</f>
        <v/>
      </c>
      <c r="AB207">
        <v>0</v>
      </c>
      <c r="AC207" t="str">
        <f>""</f>
        <v/>
      </c>
      <c r="AD207">
        <v>0</v>
      </c>
      <c r="AE207" t="str">
        <f>""</f>
        <v/>
      </c>
      <c r="AF207">
        <v>0</v>
      </c>
      <c r="AG207" t="str">
        <f>""</f>
        <v/>
      </c>
      <c r="AH207">
        <v>0</v>
      </c>
      <c r="AI207" t="str">
        <f>""</f>
        <v/>
      </c>
      <c r="AJ207">
        <v>0</v>
      </c>
      <c r="AK207" t="str">
        <f>""</f>
        <v/>
      </c>
      <c r="AL207">
        <v>0</v>
      </c>
      <c r="AM207" t="str">
        <f>""</f>
        <v/>
      </c>
      <c r="AN207">
        <v>0</v>
      </c>
      <c r="AO207" t="str">
        <f>""</f>
        <v/>
      </c>
      <c r="AP207">
        <v>0</v>
      </c>
      <c r="AQ207" t="str">
        <f>""</f>
        <v/>
      </c>
      <c r="AR207" t="s">
        <v>632</v>
      </c>
      <c r="AS207" t="s">
        <v>633</v>
      </c>
      <c r="AT207">
        <v>0</v>
      </c>
      <c r="AU207" t="str">
        <f>""</f>
        <v/>
      </c>
      <c r="AV207">
        <v>2016</v>
      </c>
      <c r="AW207">
        <v>0</v>
      </c>
      <c r="AX207">
        <v>0</v>
      </c>
      <c r="AY207">
        <v>0</v>
      </c>
      <c r="AZ207">
        <v>0</v>
      </c>
      <c r="BA207">
        <v>0</v>
      </c>
      <c r="BB207">
        <v>0</v>
      </c>
    </row>
    <row r="208" spans="1:54">
      <c r="A208">
        <v>1613000770</v>
      </c>
      <c r="B208" t="s">
        <v>269</v>
      </c>
      <c r="C208" s="1">
        <v>20000</v>
      </c>
      <c r="D208" s="1">
        <v>20000</v>
      </c>
      <c r="E208" s="39">
        <v>9570</v>
      </c>
      <c r="F208" s="39">
        <v>10180</v>
      </c>
      <c r="G208" s="39">
        <v>19750</v>
      </c>
      <c r="H208">
        <v>250</v>
      </c>
      <c r="I208">
        <v>98.75</v>
      </c>
      <c r="J208" s="39">
        <v>9570</v>
      </c>
      <c r="K208" s="39">
        <v>10180</v>
      </c>
      <c r="L208" s="39">
        <v>19750</v>
      </c>
      <c r="M208">
        <v>250</v>
      </c>
      <c r="N208">
        <v>98.75</v>
      </c>
      <c r="O208">
        <v>0</v>
      </c>
      <c r="P208">
        <v>0</v>
      </c>
      <c r="Q208">
        <v>0</v>
      </c>
      <c r="R208">
        <v>0</v>
      </c>
      <c r="S208" s="39">
        <v>-19750</v>
      </c>
      <c r="T208">
        <v>0</v>
      </c>
      <c r="U208" s="39">
        <v>-19750</v>
      </c>
      <c r="V208">
        <v>0</v>
      </c>
      <c r="W208" t="str">
        <f>""</f>
        <v/>
      </c>
      <c r="X208">
        <v>0</v>
      </c>
      <c r="Y208" t="str">
        <f>""</f>
        <v/>
      </c>
      <c r="Z208">
        <v>0</v>
      </c>
      <c r="AA208" t="str">
        <f>""</f>
        <v/>
      </c>
      <c r="AB208">
        <v>0</v>
      </c>
      <c r="AC208" t="str">
        <f>""</f>
        <v/>
      </c>
      <c r="AD208">
        <v>0</v>
      </c>
      <c r="AE208" t="str">
        <f>""</f>
        <v/>
      </c>
      <c r="AF208">
        <v>0</v>
      </c>
      <c r="AG208" t="str">
        <f>""</f>
        <v/>
      </c>
      <c r="AH208">
        <v>0</v>
      </c>
      <c r="AI208" t="str">
        <f>""</f>
        <v/>
      </c>
      <c r="AJ208">
        <v>0</v>
      </c>
      <c r="AK208" t="str">
        <f>""</f>
        <v/>
      </c>
      <c r="AL208">
        <v>0</v>
      </c>
      <c r="AM208" t="str">
        <f>""</f>
        <v/>
      </c>
      <c r="AN208">
        <v>0</v>
      </c>
      <c r="AO208" t="str">
        <f>""</f>
        <v/>
      </c>
      <c r="AP208">
        <v>0</v>
      </c>
      <c r="AQ208" t="str">
        <f>""</f>
        <v/>
      </c>
      <c r="AR208" t="s">
        <v>632</v>
      </c>
      <c r="AS208" t="s">
        <v>633</v>
      </c>
      <c r="AT208">
        <v>0</v>
      </c>
      <c r="AU208" t="str">
        <f>""</f>
        <v/>
      </c>
      <c r="AV208">
        <v>2016</v>
      </c>
      <c r="AW208">
        <v>0</v>
      </c>
      <c r="AX208">
        <v>0</v>
      </c>
      <c r="AY208">
        <v>10180</v>
      </c>
      <c r="AZ208">
        <v>0</v>
      </c>
      <c r="BA208">
        <v>0</v>
      </c>
      <c r="BB208">
        <v>0</v>
      </c>
    </row>
    <row r="209" spans="1:54">
      <c r="A209">
        <v>1613001523</v>
      </c>
      <c r="B209" t="s">
        <v>270</v>
      </c>
      <c r="C209" s="1">
        <v>100000</v>
      </c>
      <c r="D209" s="1">
        <v>66640</v>
      </c>
      <c r="E209" s="39">
        <v>154204.5</v>
      </c>
      <c r="F209">
        <v>0</v>
      </c>
      <c r="G209" s="39">
        <v>154204.5</v>
      </c>
      <c r="H209" s="39">
        <v>-87564.5</v>
      </c>
      <c r="I209">
        <v>231.39</v>
      </c>
      <c r="J209" s="39">
        <v>154204.5</v>
      </c>
      <c r="K209">
        <v>0</v>
      </c>
      <c r="L209" s="39">
        <v>154204.5</v>
      </c>
      <c r="M209" s="39">
        <v>-54204.5</v>
      </c>
      <c r="N209">
        <v>154.19999999999999</v>
      </c>
      <c r="O209">
        <v>0</v>
      </c>
      <c r="P209">
        <v>0</v>
      </c>
      <c r="Q209">
        <v>0</v>
      </c>
      <c r="R209">
        <v>0</v>
      </c>
      <c r="S209" s="39">
        <v>-154204.5</v>
      </c>
      <c r="T209">
        <v>0</v>
      </c>
      <c r="U209" s="39">
        <v>-154204.5</v>
      </c>
      <c r="V209">
        <v>0</v>
      </c>
      <c r="W209" t="str">
        <f>""</f>
        <v/>
      </c>
      <c r="X209">
        <v>0</v>
      </c>
      <c r="Y209" t="str">
        <f>""</f>
        <v/>
      </c>
      <c r="Z209">
        <v>0</v>
      </c>
      <c r="AA209" t="str">
        <f>""</f>
        <v/>
      </c>
      <c r="AB209">
        <v>0</v>
      </c>
      <c r="AC209" t="str">
        <f>""</f>
        <v/>
      </c>
      <c r="AD209">
        <v>0</v>
      </c>
      <c r="AE209" t="str">
        <f>""</f>
        <v/>
      </c>
      <c r="AF209">
        <v>0</v>
      </c>
      <c r="AG209" t="str">
        <f>""</f>
        <v/>
      </c>
      <c r="AH209">
        <v>0</v>
      </c>
      <c r="AI209" t="str">
        <f>""</f>
        <v/>
      </c>
      <c r="AJ209">
        <v>0</v>
      </c>
      <c r="AK209" t="str">
        <f>""</f>
        <v/>
      </c>
      <c r="AL209">
        <v>0</v>
      </c>
      <c r="AM209" t="str">
        <f>""</f>
        <v/>
      </c>
      <c r="AN209">
        <v>0</v>
      </c>
      <c r="AO209" t="str">
        <f>""</f>
        <v/>
      </c>
      <c r="AP209">
        <v>0</v>
      </c>
      <c r="AQ209" t="str">
        <f>""</f>
        <v/>
      </c>
      <c r="AR209" t="s">
        <v>632</v>
      </c>
      <c r="AS209" t="s">
        <v>633</v>
      </c>
      <c r="AT209">
        <v>0</v>
      </c>
      <c r="AU209" t="str">
        <f>""</f>
        <v/>
      </c>
      <c r="AV209">
        <v>2016</v>
      </c>
      <c r="AW209">
        <v>0</v>
      </c>
      <c r="AX209">
        <v>0</v>
      </c>
      <c r="AY209">
        <v>0</v>
      </c>
      <c r="AZ209">
        <v>0</v>
      </c>
      <c r="BA209">
        <v>0</v>
      </c>
      <c r="BB209">
        <v>0</v>
      </c>
    </row>
    <row r="210" spans="1:54">
      <c r="A210">
        <v>1613001541</v>
      </c>
      <c r="B210" t="s">
        <v>271</v>
      </c>
      <c r="C210" s="1">
        <v>3000</v>
      </c>
      <c r="D210" s="1">
        <v>2000</v>
      </c>
      <c r="E210" s="39">
        <v>1267.03</v>
      </c>
      <c r="F210">
        <v>0</v>
      </c>
      <c r="G210" s="39">
        <v>1267.03</v>
      </c>
      <c r="H210">
        <v>732.97</v>
      </c>
      <c r="I210">
        <v>63.35</v>
      </c>
      <c r="J210" s="39">
        <v>1267.03</v>
      </c>
      <c r="K210">
        <v>0</v>
      </c>
      <c r="L210" s="39">
        <v>1267.03</v>
      </c>
      <c r="M210" s="39">
        <v>1732.97</v>
      </c>
      <c r="N210">
        <v>42.23</v>
      </c>
      <c r="O210">
        <v>0</v>
      </c>
      <c r="P210">
        <v>0</v>
      </c>
      <c r="Q210">
        <v>0</v>
      </c>
      <c r="R210">
        <v>0</v>
      </c>
      <c r="S210" s="39">
        <v>-1267.03</v>
      </c>
      <c r="T210">
        <v>0</v>
      </c>
      <c r="U210" s="39">
        <v>-1267.03</v>
      </c>
      <c r="V210">
        <v>0</v>
      </c>
      <c r="W210" t="str">
        <f>""</f>
        <v/>
      </c>
      <c r="X210">
        <v>0</v>
      </c>
      <c r="Y210" t="str">
        <f>""</f>
        <v/>
      </c>
      <c r="Z210">
        <v>0</v>
      </c>
      <c r="AA210" t="str">
        <f>""</f>
        <v/>
      </c>
      <c r="AB210">
        <v>0</v>
      </c>
      <c r="AC210" t="str">
        <f>""</f>
        <v/>
      </c>
      <c r="AD210">
        <v>0</v>
      </c>
      <c r="AE210" t="str">
        <f>""</f>
        <v/>
      </c>
      <c r="AF210">
        <v>0</v>
      </c>
      <c r="AG210" t="str">
        <f>""</f>
        <v/>
      </c>
      <c r="AH210">
        <v>0</v>
      </c>
      <c r="AI210" t="str">
        <f>""</f>
        <v/>
      </c>
      <c r="AJ210">
        <v>0</v>
      </c>
      <c r="AK210" t="str">
        <f>""</f>
        <v/>
      </c>
      <c r="AL210">
        <v>0</v>
      </c>
      <c r="AM210" t="str">
        <f>""</f>
        <v/>
      </c>
      <c r="AN210">
        <v>0</v>
      </c>
      <c r="AO210" t="str">
        <f>""</f>
        <v/>
      </c>
      <c r="AP210">
        <v>0</v>
      </c>
      <c r="AQ210" t="str">
        <f>""</f>
        <v/>
      </c>
      <c r="AR210" t="s">
        <v>632</v>
      </c>
      <c r="AS210" t="s">
        <v>633</v>
      </c>
      <c r="AT210">
        <v>0</v>
      </c>
      <c r="AU210" t="str">
        <f>""</f>
        <v/>
      </c>
      <c r="AV210">
        <v>2016</v>
      </c>
      <c r="AW210">
        <v>0</v>
      </c>
      <c r="AX210">
        <v>0</v>
      </c>
      <c r="AY210">
        <v>0</v>
      </c>
      <c r="AZ210">
        <v>0</v>
      </c>
      <c r="BA210">
        <v>0</v>
      </c>
      <c r="BB210">
        <v>0</v>
      </c>
    </row>
    <row r="211" spans="1:54">
      <c r="A211">
        <v>1614000435</v>
      </c>
      <c r="B211" t="s">
        <v>274</v>
      </c>
      <c r="C211">
        <v>0</v>
      </c>
      <c r="D211">
        <v>0</v>
      </c>
      <c r="E211" s="39">
        <v>1346</v>
      </c>
      <c r="F211">
        <v>0</v>
      </c>
      <c r="G211" s="39">
        <v>1346</v>
      </c>
      <c r="H211" s="39">
        <v>-1346</v>
      </c>
      <c r="I211">
        <v>0</v>
      </c>
      <c r="J211" s="39">
        <v>2166</v>
      </c>
      <c r="K211">
        <v>0</v>
      </c>
      <c r="L211" s="39">
        <v>2166</v>
      </c>
      <c r="M211" s="39">
        <v>-2166</v>
      </c>
      <c r="N211">
        <v>0</v>
      </c>
      <c r="O211">
        <v>0</v>
      </c>
      <c r="P211">
        <v>0</v>
      </c>
      <c r="Q211">
        <v>0</v>
      </c>
      <c r="R211">
        <v>0</v>
      </c>
      <c r="S211" s="39">
        <v>-1346</v>
      </c>
      <c r="T211">
        <v>0</v>
      </c>
      <c r="U211" s="39">
        <v>-2166</v>
      </c>
      <c r="V211">
        <v>0</v>
      </c>
      <c r="W211" t="str">
        <f>""</f>
        <v/>
      </c>
      <c r="X211">
        <v>0</v>
      </c>
      <c r="Y211" t="str">
        <f>""</f>
        <v/>
      </c>
      <c r="Z211">
        <v>0</v>
      </c>
      <c r="AA211" t="str">
        <f>""</f>
        <v/>
      </c>
      <c r="AB211">
        <v>0</v>
      </c>
      <c r="AC211" t="str">
        <f>""</f>
        <v/>
      </c>
      <c r="AD211">
        <v>0</v>
      </c>
      <c r="AE211" t="str">
        <f>""</f>
        <v/>
      </c>
      <c r="AF211">
        <v>0</v>
      </c>
      <c r="AG211" t="str">
        <f>""</f>
        <v/>
      </c>
      <c r="AH211">
        <v>0</v>
      </c>
      <c r="AI211" t="str">
        <f>""</f>
        <v/>
      </c>
      <c r="AJ211">
        <v>0</v>
      </c>
      <c r="AK211" t="str">
        <f>""</f>
        <v/>
      </c>
      <c r="AL211">
        <v>0</v>
      </c>
      <c r="AM211" t="str">
        <f>""</f>
        <v/>
      </c>
      <c r="AN211">
        <v>0</v>
      </c>
      <c r="AO211" t="str">
        <f>""</f>
        <v/>
      </c>
      <c r="AP211">
        <v>0</v>
      </c>
      <c r="AQ211" t="str">
        <f>""</f>
        <v/>
      </c>
      <c r="AR211" t="s">
        <v>632</v>
      </c>
      <c r="AS211" t="s">
        <v>633</v>
      </c>
      <c r="AT211">
        <v>0</v>
      </c>
      <c r="AU211" t="str">
        <f>""</f>
        <v/>
      </c>
      <c r="AV211">
        <v>2016</v>
      </c>
      <c r="AW211">
        <v>0</v>
      </c>
      <c r="AX211">
        <v>0</v>
      </c>
      <c r="AY211">
        <v>0</v>
      </c>
      <c r="AZ211">
        <v>0</v>
      </c>
      <c r="BA211">
        <v>0</v>
      </c>
      <c r="BB211">
        <v>0</v>
      </c>
    </row>
    <row r="212" spans="1:54">
      <c r="A212">
        <v>1617000581</v>
      </c>
      <c r="B212" t="s">
        <v>277</v>
      </c>
      <c r="C212" s="1">
        <v>20000</v>
      </c>
      <c r="D212" s="1">
        <v>13328</v>
      </c>
      <c r="E212" s="39">
        <v>11931</v>
      </c>
      <c r="F212">
        <v>0</v>
      </c>
      <c r="G212" s="39">
        <v>11931</v>
      </c>
      <c r="H212" s="39">
        <v>1397</v>
      </c>
      <c r="I212">
        <v>89.51</v>
      </c>
      <c r="J212" s="39">
        <v>11931</v>
      </c>
      <c r="K212">
        <v>0</v>
      </c>
      <c r="L212" s="39">
        <v>11931</v>
      </c>
      <c r="M212" s="39">
        <v>8069</v>
      </c>
      <c r="N212">
        <v>59.65</v>
      </c>
      <c r="O212">
        <v>0</v>
      </c>
      <c r="P212">
        <v>0</v>
      </c>
      <c r="Q212">
        <v>0</v>
      </c>
      <c r="R212">
        <v>0</v>
      </c>
      <c r="S212" s="39">
        <v>-11931</v>
      </c>
      <c r="T212">
        <v>0</v>
      </c>
      <c r="U212" s="39">
        <v>-11931</v>
      </c>
      <c r="V212">
        <v>0</v>
      </c>
      <c r="W212" t="str">
        <f>""</f>
        <v/>
      </c>
      <c r="X212">
        <v>0</v>
      </c>
      <c r="Y212" t="str">
        <f>""</f>
        <v/>
      </c>
      <c r="Z212">
        <v>0</v>
      </c>
      <c r="AA212" t="str">
        <f>""</f>
        <v/>
      </c>
      <c r="AB212">
        <v>0</v>
      </c>
      <c r="AC212" t="str">
        <f>""</f>
        <v/>
      </c>
      <c r="AD212">
        <v>0</v>
      </c>
      <c r="AE212" t="str">
        <f>""</f>
        <v/>
      </c>
      <c r="AF212">
        <v>0</v>
      </c>
      <c r="AG212" t="str">
        <f>""</f>
        <v/>
      </c>
      <c r="AH212">
        <v>0</v>
      </c>
      <c r="AI212" t="str">
        <f>""</f>
        <v/>
      </c>
      <c r="AJ212">
        <v>0</v>
      </c>
      <c r="AK212" t="str">
        <f>""</f>
        <v/>
      </c>
      <c r="AL212">
        <v>0</v>
      </c>
      <c r="AM212" t="str">
        <f>""</f>
        <v/>
      </c>
      <c r="AN212">
        <v>0</v>
      </c>
      <c r="AO212" t="str">
        <f>""</f>
        <v/>
      </c>
      <c r="AP212">
        <v>0</v>
      </c>
      <c r="AQ212" t="str">
        <f>""</f>
        <v/>
      </c>
      <c r="AR212" t="s">
        <v>632</v>
      </c>
      <c r="AS212" t="s">
        <v>633</v>
      </c>
      <c r="AT212">
        <v>0</v>
      </c>
      <c r="AU212" t="str">
        <f>""</f>
        <v/>
      </c>
      <c r="AV212">
        <v>2016</v>
      </c>
      <c r="AW212">
        <v>0</v>
      </c>
      <c r="AX212">
        <v>0</v>
      </c>
      <c r="AY212">
        <v>0</v>
      </c>
      <c r="AZ212">
        <v>0</v>
      </c>
      <c r="BA212">
        <v>0</v>
      </c>
      <c r="BB212">
        <v>0</v>
      </c>
    </row>
    <row r="213" spans="1:54">
      <c r="A213">
        <v>1617000750</v>
      </c>
      <c r="B213" t="s">
        <v>278</v>
      </c>
      <c r="C213" s="1">
        <v>375000</v>
      </c>
      <c r="D213" s="1">
        <v>249904</v>
      </c>
      <c r="E213" s="39">
        <v>474797.92</v>
      </c>
      <c r="F213">
        <v>0</v>
      </c>
      <c r="G213" s="39">
        <v>474797.92</v>
      </c>
      <c r="H213" s="39">
        <v>-224893.92</v>
      </c>
      <c r="I213">
        <v>189.99</v>
      </c>
      <c r="J213" s="39">
        <v>501122.92</v>
      </c>
      <c r="K213">
        <v>0</v>
      </c>
      <c r="L213" s="39">
        <v>501122.92</v>
      </c>
      <c r="M213" s="39">
        <v>-126122.92</v>
      </c>
      <c r="N213">
        <v>133.63</v>
      </c>
      <c r="O213">
        <v>0</v>
      </c>
      <c r="P213">
        <v>0</v>
      </c>
      <c r="Q213">
        <v>0</v>
      </c>
      <c r="R213">
        <v>0</v>
      </c>
      <c r="S213" s="39">
        <v>-474797.92</v>
      </c>
      <c r="T213">
        <v>0</v>
      </c>
      <c r="U213" s="39">
        <v>-501122.92</v>
      </c>
      <c r="V213">
        <v>0</v>
      </c>
      <c r="W213" t="str">
        <f>""</f>
        <v/>
      </c>
      <c r="X213">
        <v>0</v>
      </c>
      <c r="Y213" t="str">
        <f>""</f>
        <v/>
      </c>
      <c r="Z213">
        <v>0</v>
      </c>
      <c r="AA213" t="str">
        <f>""</f>
        <v/>
      </c>
      <c r="AB213">
        <v>0</v>
      </c>
      <c r="AC213" t="str">
        <f>""</f>
        <v/>
      </c>
      <c r="AD213">
        <v>0</v>
      </c>
      <c r="AE213" t="str">
        <f>""</f>
        <v/>
      </c>
      <c r="AF213">
        <v>0</v>
      </c>
      <c r="AG213" t="str">
        <f>""</f>
        <v/>
      </c>
      <c r="AH213">
        <v>0</v>
      </c>
      <c r="AI213" t="str">
        <f>""</f>
        <v/>
      </c>
      <c r="AJ213">
        <v>0</v>
      </c>
      <c r="AK213" t="str">
        <f>""</f>
        <v/>
      </c>
      <c r="AL213">
        <v>0</v>
      </c>
      <c r="AM213" t="str">
        <f>""</f>
        <v/>
      </c>
      <c r="AN213">
        <v>0</v>
      </c>
      <c r="AO213" t="str">
        <f>""</f>
        <v/>
      </c>
      <c r="AP213">
        <v>0</v>
      </c>
      <c r="AQ213" t="str">
        <f>""</f>
        <v/>
      </c>
      <c r="AR213" t="s">
        <v>632</v>
      </c>
      <c r="AS213" t="s">
        <v>633</v>
      </c>
      <c r="AT213">
        <v>0</v>
      </c>
      <c r="AU213" t="str">
        <f>""</f>
        <v/>
      </c>
      <c r="AV213">
        <v>2016</v>
      </c>
      <c r="AW213">
        <v>0</v>
      </c>
      <c r="AX213">
        <v>0</v>
      </c>
      <c r="AY213">
        <v>0</v>
      </c>
      <c r="AZ213">
        <v>0</v>
      </c>
      <c r="BA213">
        <v>0</v>
      </c>
      <c r="BB213">
        <v>0</v>
      </c>
    </row>
    <row r="214" spans="1:54">
      <c r="A214">
        <v>1617000751</v>
      </c>
      <c r="B214" t="s">
        <v>681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0</v>
      </c>
      <c r="I214">
        <v>0</v>
      </c>
      <c r="J214">
        <v>0</v>
      </c>
      <c r="K214">
        <v>0</v>
      </c>
      <c r="L214">
        <v>0</v>
      </c>
      <c r="M214">
        <v>0</v>
      </c>
      <c r="N214">
        <v>0</v>
      </c>
      <c r="O214">
        <v>0</v>
      </c>
      <c r="P214">
        <v>0</v>
      </c>
      <c r="Q214">
        <v>0</v>
      </c>
      <c r="R214">
        <v>0</v>
      </c>
      <c r="S214">
        <v>0</v>
      </c>
      <c r="T214">
        <v>0</v>
      </c>
      <c r="U214">
        <v>0</v>
      </c>
      <c r="V214">
        <v>0</v>
      </c>
      <c r="W214" t="str">
        <f>""</f>
        <v/>
      </c>
      <c r="X214">
        <v>0</v>
      </c>
      <c r="Y214" t="str">
        <f>""</f>
        <v/>
      </c>
      <c r="Z214">
        <v>0</v>
      </c>
      <c r="AA214" t="str">
        <f>""</f>
        <v/>
      </c>
      <c r="AB214">
        <v>0</v>
      </c>
      <c r="AC214" t="str">
        <f>""</f>
        <v/>
      </c>
      <c r="AD214">
        <v>0</v>
      </c>
      <c r="AE214" t="str">
        <f>""</f>
        <v/>
      </c>
      <c r="AF214">
        <v>0</v>
      </c>
      <c r="AG214" t="str">
        <f>""</f>
        <v/>
      </c>
      <c r="AH214">
        <v>0</v>
      </c>
      <c r="AI214" t="str">
        <f>""</f>
        <v/>
      </c>
      <c r="AJ214">
        <v>0</v>
      </c>
      <c r="AK214" t="str">
        <f>""</f>
        <v/>
      </c>
      <c r="AL214">
        <v>0</v>
      </c>
      <c r="AM214" t="str">
        <f>""</f>
        <v/>
      </c>
      <c r="AN214">
        <v>0</v>
      </c>
      <c r="AO214" t="str">
        <f>""</f>
        <v/>
      </c>
      <c r="AP214">
        <v>0</v>
      </c>
      <c r="AQ214" t="str">
        <f>""</f>
        <v/>
      </c>
      <c r="AR214" t="s">
        <v>632</v>
      </c>
      <c r="AS214" t="s">
        <v>633</v>
      </c>
      <c r="AT214">
        <v>0</v>
      </c>
      <c r="AU214" t="str">
        <f>""</f>
        <v/>
      </c>
      <c r="AV214">
        <v>2016</v>
      </c>
      <c r="AW214">
        <v>0</v>
      </c>
      <c r="AX214">
        <v>0</v>
      </c>
      <c r="AY214">
        <v>0</v>
      </c>
      <c r="AZ214">
        <v>0</v>
      </c>
      <c r="BA214">
        <v>0</v>
      </c>
      <c r="BB214">
        <v>0</v>
      </c>
    </row>
    <row r="215" spans="1:54">
      <c r="A215">
        <v>1621000110</v>
      </c>
      <c r="B215" t="s">
        <v>284</v>
      </c>
      <c r="C215" s="1">
        <v>1011500</v>
      </c>
      <c r="D215" s="1">
        <v>674064</v>
      </c>
      <c r="E215" s="39">
        <v>756621.7</v>
      </c>
      <c r="F215">
        <v>0</v>
      </c>
      <c r="G215" s="39">
        <v>756621.7</v>
      </c>
      <c r="H215" s="39">
        <v>-82557.7</v>
      </c>
      <c r="I215">
        <v>112.24</v>
      </c>
      <c r="J215" s="39">
        <v>848949.76000000001</v>
      </c>
      <c r="K215">
        <v>0</v>
      </c>
      <c r="L215" s="39">
        <v>848949.76000000001</v>
      </c>
      <c r="M215" s="39">
        <v>162550.24</v>
      </c>
      <c r="N215">
        <v>83.92</v>
      </c>
      <c r="O215">
        <v>0</v>
      </c>
      <c r="P215">
        <v>0</v>
      </c>
      <c r="Q215">
        <v>0</v>
      </c>
      <c r="R215">
        <v>0</v>
      </c>
      <c r="S215" s="39">
        <v>-756621.7</v>
      </c>
      <c r="T215">
        <v>0</v>
      </c>
      <c r="U215" s="39">
        <v>-848949.76000000001</v>
      </c>
      <c r="V215">
        <v>0</v>
      </c>
      <c r="W215" t="str">
        <f>""</f>
        <v/>
      </c>
      <c r="X215">
        <v>0</v>
      </c>
      <c r="Y215" t="str">
        <f>""</f>
        <v/>
      </c>
      <c r="Z215">
        <v>0</v>
      </c>
      <c r="AA215" t="str">
        <f>""</f>
        <v/>
      </c>
      <c r="AB215">
        <v>0</v>
      </c>
      <c r="AC215" t="str">
        <f>""</f>
        <v/>
      </c>
      <c r="AD215">
        <v>0</v>
      </c>
      <c r="AE215" t="str">
        <f>""</f>
        <v/>
      </c>
      <c r="AF215">
        <v>0</v>
      </c>
      <c r="AG215" t="str">
        <f>""</f>
        <v/>
      </c>
      <c r="AH215">
        <v>0</v>
      </c>
      <c r="AI215" t="str">
        <f>""</f>
        <v/>
      </c>
      <c r="AJ215">
        <v>0</v>
      </c>
      <c r="AK215" t="str">
        <f>""</f>
        <v/>
      </c>
      <c r="AL215">
        <v>0</v>
      </c>
      <c r="AM215" t="str">
        <f>""</f>
        <v/>
      </c>
      <c r="AN215">
        <v>0</v>
      </c>
      <c r="AO215" t="str">
        <f>""</f>
        <v/>
      </c>
      <c r="AP215">
        <v>0</v>
      </c>
      <c r="AQ215" t="str">
        <f>""</f>
        <v/>
      </c>
      <c r="AR215" t="s">
        <v>632</v>
      </c>
      <c r="AS215" t="s">
        <v>633</v>
      </c>
      <c r="AT215">
        <v>0</v>
      </c>
      <c r="AU215" t="str">
        <f>""</f>
        <v/>
      </c>
      <c r="AV215">
        <v>2016</v>
      </c>
      <c r="AW215">
        <v>0</v>
      </c>
      <c r="AX215">
        <v>0</v>
      </c>
      <c r="AY215">
        <v>0</v>
      </c>
      <c r="AZ215">
        <v>0</v>
      </c>
      <c r="BA215">
        <v>0</v>
      </c>
      <c r="BB215">
        <v>0</v>
      </c>
    </row>
    <row r="216" spans="1:54">
      <c r="A216">
        <v>1621000450</v>
      </c>
      <c r="B216" t="s">
        <v>285</v>
      </c>
      <c r="C216" s="1">
        <v>3000</v>
      </c>
      <c r="D216" s="1">
        <v>2000</v>
      </c>
      <c r="E216">
        <v>631.79999999999995</v>
      </c>
      <c r="F216">
        <v>140</v>
      </c>
      <c r="G216">
        <v>771.8</v>
      </c>
      <c r="H216" s="39">
        <v>1228.2</v>
      </c>
      <c r="I216">
        <v>38.590000000000003</v>
      </c>
      <c r="J216">
        <v>631.79999999999995</v>
      </c>
      <c r="K216">
        <v>140</v>
      </c>
      <c r="L216">
        <v>771.8</v>
      </c>
      <c r="M216" s="39">
        <v>2228.1999999999998</v>
      </c>
      <c r="N216">
        <v>25.72</v>
      </c>
      <c r="O216">
        <v>0</v>
      </c>
      <c r="P216">
        <v>0</v>
      </c>
      <c r="Q216">
        <v>0</v>
      </c>
      <c r="R216">
        <v>0</v>
      </c>
      <c r="S216">
        <v>-771.8</v>
      </c>
      <c r="T216">
        <v>0</v>
      </c>
      <c r="U216">
        <v>-771.8</v>
      </c>
      <c r="V216">
        <v>0</v>
      </c>
      <c r="W216" t="str">
        <f>""</f>
        <v/>
      </c>
      <c r="X216">
        <v>0</v>
      </c>
      <c r="Y216" t="str">
        <f>""</f>
        <v/>
      </c>
      <c r="Z216">
        <v>0</v>
      </c>
      <c r="AA216" t="str">
        <f>""</f>
        <v/>
      </c>
      <c r="AB216">
        <v>0</v>
      </c>
      <c r="AC216" t="str">
        <f>""</f>
        <v/>
      </c>
      <c r="AD216">
        <v>0</v>
      </c>
      <c r="AE216" t="str">
        <f>""</f>
        <v/>
      </c>
      <c r="AF216">
        <v>0</v>
      </c>
      <c r="AG216" t="str">
        <f>""</f>
        <v/>
      </c>
      <c r="AH216">
        <v>0</v>
      </c>
      <c r="AI216" t="str">
        <f>""</f>
        <v/>
      </c>
      <c r="AJ216">
        <v>0</v>
      </c>
      <c r="AK216" t="str">
        <f>""</f>
        <v/>
      </c>
      <c r="AL216">
        <v>0</v>
      </c>
      <c r="AM216" t="str">
        <f>""</f>
        <v/>
      </c>
      <c r="AN216">
        <v>0</v>
      </c>
      <c r="AO216" t="str">
        <f>""</f>
        <v/>
      </c>
      <c r="AP216">
        <v>0</v>
      </c>
      <c r="AQ216" t="str">
        <f>""</f>
        <v/>
      </c>
      <c r="AR216" t="s">
        <v>632</v>
      </c>
      <c r="AS216" t="s">
        <v>633</v>
      </c>
      <c r="AT216">
        <v>0</v>
      </c>
      <c r="AU216" t="str">
        <f>""</f>
        <v/>
      </c>
      <c r="AV216">
        <v>2016</v>
      </c>
      <c r="AW216">
        <v>0</v>
      </c>
      <c r="AX216">
        <v>0</v>
      </c>
      <c r="AY216">
        <v>140</v>
      </c>
      <c r="AZ216">
        <v>0</v>
      </c>
      <c r="BA216">
        <v>0</v>
      </c>
      <c r="BB216">
        <v>0</v>
      </c>
    </row>
    <row r="217" spans="1:54">
      <c r="A217">
        <v>1621000470</v>
      </c>
      <c r="B217" t="s">
        <v>286</v>
      </c>
      <c r="C217" s="1">
        <v>2000</v>
      </c>
      <c r="D217" s="1">
        <v>1334</v>
      </c>
      <c r="E217" s="39">
        <v>1219.01</v>
      </c>
      <c r="F217">
        <v>0</v>
      </c>
      <c r="G217" s="39">
        <v>1219.01</v>
      </c>
      <c r="H217">
        <v>114.99</v>
      </c>
      <c r="I217">
        <v>91.38</v>
      </c>
      <c r="J217" s="39">
        <v>1219.01</v>
      </c>
      <c r="K217">
        <v>0</v>
      </c>
      <c r="L217" s="39">
        <v>1219.01</v>
      </c>
      <c r="M217">
        <v>780.99</v>
      </c>
      <c r="N217">
        <v>60.95</v>
      </c>
      <c r="O217">
        <v>0</v>
      </c>
      <c r="P217">
        <v>0</v>
      </c>
      <c r="Q217">
        <v>0</v>
      </c>
      <c r="R217">
        <v>0</v>
      </c>
      <c r="S217" s="39">
        <v>-1219.01</v>
      </c>
      <c r="T217">
        <v>0</v>
      </c>
      <c r="U217" s="39">
        <v>-1219.01</v>
      </c>
      <c r="V217">
        <v>0</v>
      </c>
      <c r="W217" t="str">
        <f>""</f>
        <v/>
      </c>
      <c r="X217">
        <v>0</v>
      </c>
      <c r="Y217" t="str">
        <f>""</f>
        <v/>
      </c>
      <c r="Z217">
        <v>0</v>
      </c>
      <c r="AA217" t="str">
        <f>""</f>
        <v/>
      </c>
      <c r="AB217">
        <v>0</v>
      </c>
      <c r="AC217" t="str">
        <f>""</f>
        <v/>
      </c>
      <c r="AD217">
        <v>0</v>
      </c>
      <c r="AE217" t="str">
        <f>""</f>
        <v/>
      </c>
      <c r="AF217">
        <v>0</v>
      </c>
      <c r="AG217" t="str">
        <f>""</f>
        <v/>
      </c>
      <c r="AH217">
        <v>0</v>
      </c>
      <c r="AI217" t="str">
        <f>""</f>
        <v/>
      </c>
      <c r="AJ217">
        <v>0</v>
      </c>
      <c r="AK217" t="str">
        <f>""</f>
        <v/>
      </c>
      <c r="AL217">
        <v>0</v>
      </c>
      <c r="AM217" t="str">
        <f>""</f>
        <v/>
      </c>
      <c r="AN217">
        <v>0</v>
      </c>
      <c r="AO217" t="str">
        <f>""</f>
        <v/>
      </c>
      <c r="AP217">
        <v>0</v>
      </c>
      <c r="AQ217" t="str">
        <f>""</f>
        <v/>
      </c>
      <c r="AR217" t="s">
        <v>632</v>
      </c>
      <c r="AS217" t="s">
        <v>633</v>
      </c>
      <c r="AT217">
        <v>0</v>
      </c>
      <c r="AU217" t="str">
        <f>""</f>
        <v/>
      </c>
      <c r="AV217">
        <v>2016</v>
      </c>
      <c r="AW217">
        <v>0</v>
      </c>
      <c r="AX217">
        <v>0</v>
      </c>
      <c r="AY217">
        <v>0</v>
      </c>
      <c r="AZ217">
        <v>0</v>
      </c>
      <c r="BA217">
        <v>0</v>
      </c>
      <c r="BB217">
        <v>0</v>
      </c>
    </row>
    <row r="218" spans="1:54">
      <c r="A218">
        <v>1621000510</v>
      </c>
      <c r="B218" t="s">
        <v>287</v>
      </c>
      <c r="C218" s="1">
        <v>2400</v>
      </c>
      <c r="D218" s="1">
        <v>1600</v>
      </c>
      <c r="E218">
        <v>400</v>
      </c>
      <c r="F218" s="39">
        <v>1000</v>
      </c>
      <c r="G218" s="39">
        <v>1400</v>
      </c>
      <c r="H218">
        <v>200</v>
      </c>
      <c r="I218">
        <v>87.5</v>
      </c>
      <c r="J218">
        <v>400</v>
      </c>
      <c r="K218" s="39">
        <v>1000</v>
      </c>
      <c r="L218" s="39">
        <v>1400</v>
      </c>
      <c r="M218" s="39">
        <v>1000</v>
      </c>
      <c r="N218">
        <v>58.33</v>
      </c>
      <c r="O218">
        <v>0</v>
      </c>
      <c r="P218">
        <v>0</v>
      </c>
      <c r="Q218">
        <v>0</v>
      </c>
      <c r="R218">
        <v>0</v>
      </c>
      <c r="S218" s="39">
        <v>-1400</v>
      </c>
      <c r="T218">
        <v>0</v>
      </c>
      <c r="U218" s="39">
        <v>-1400</v>
      </c>
      <c r="V218">
        <v>0</v>
      </c>
      <c r="W218" t="str">
        <f>""</f>
        <v/>
      </c>
      <c r="X218">
        <v>0</v>
      </c>
      <c r="Y218" t="str">
        <f>""</f>
        <v/>
      </c>
      <c r="Z218">
        <v>0</v>
      </c>
      <c r="AA218" t="str">
        <f>""</f>
        <v/>
      </c>
      <c r="AB218">
        <v>0</v>
      </c>
      <c r="AC218" t="str">
        <f>""</f>
        <v/>
      </c>
      <c r="AD218">
        <v>0</v>
      </c>
      <c r="AE218" t="str">
        <f>""</f>
        <v/>
      </c>
      <c r="AF218">
        <v>0</v>
      </c>
      <c r="AG218" t="str">
        <f>""</f>
        <v/>
      </c>
      <c r="AH218">
        <v>0</v>
      </c>
      <c r="AI218" t="str">
        <f>""</f>
        <v/>
      </c>
      <c r="AJ218">
        <v>0</v>
      </c>
      <c r="AK218" t="str">
        <f>""</f>
        <v/>
      </c>
      <c r="AL218">
        <v>0</v>
      </c>
      <c r="AM218" t="str">
        <f>""</f>
        <v/>
      </c>
      <c r="AN218">
        <v>0</v>
      </c>
      <c r="AO218" t="str">
        <f>""</f>
        <v/>
      </c>
      <c r="AP218">
        <v>0</v>
      </c>
      <c r="AQ218" t="str">
        <f>""</f>
        <v/>
      </c>
      <c r="AR218" t="s">
        <v>632</v>
      </c>
      <c r="AS218" t="s">
        <v>633</v>
      </c>
      <c r="AT218">
        <v>0</v>
      </c>
      <c r="AU218" t="str">
        <f>""</f>
        <v/>
      </c>
      <c r="AV218">
        <v>2016</v>
      </c>
      <c r="AW218">
        <v>0</v>
      </c>
      <c r="AX218">
        <v>0</v>
      </c>
      <c r="AY218">
        <v>1000</v>
      </c>
      <c r="AZ218">
        <v>0</v>
      </c>
      <c r="BA218">
        <v>0</v>
      </c>
      <c r="BB218">
        <v>0</v>
      </c>
    </row>
    <row r="219" spans="1:54">
      <c r="A219">
        <v>1621000521</v>
      </c>
      <c r="B219" t="s">
        <v>288</v>
      </c>
      <c r="C219" s="1">
        <v>15000</v>
      </c>
      <c r="D219" s="1">
        <v>10000</v>
      </c>
      <c r="E219" s="39">
        <v>8500</v>
      </c>
      <c r="F219">
        <v>0</v>
      </c>
      <c r="G219" s="39">
        <v>8500</v>
      </c>
      <c r="H219" s="39">
        <v>1500</v>
      </c>
      <c r="I219">
        <v>85</v>
      </c>
      <c r="J219" s="39">
        <v>8500</v>
      </c>
      <c r="K219">
        <v>0</v>
      </c>
      <c r="L219" s="39">
        <v>8500</v>
      </c>
      <c r="M219" s="39">
        <v>6500</v>
      </c>
      <c r="N219">
        <v>56.66</v>
      </c>
      <c r="O219">
        <v>0</v>
      </c>
      <c r="P219">
        <v>0</v>
      </c>
      <c r="Q219">
        <v>0</v>
      </c>
      <c r="R219">
        <v>0</v>
      </c>
      <c r="S219" s="39">
        <v>-8500</v>
      </c>
      <c r="T219">
        <v>0</v>
      </c>
      <c r="U219" s="39">
        <v>-8500</v>
      </c>
      <c r="V219">
        <v>0</v>
      </c>
      <c r="W219" t="str">
        <f>""</f>
        <v/>
      </c>
      <c r="X219">
        <v>0</v>
      </c>
      <c r="Y219" t="str">
        <f>""</f>
        <v/>
      </c>
      <c r="Z219">
        <v>0</v>
      </c>
      <c r="AA219" t="str">
        <f>""</f>
        <v/>
      </c>
      <c r="AB219">
        <v>0</v>
      </c>
      <c r="AC219" t="str">
        <f>""</f>
        <v/>
      </c>
      <c r="AD219">
        <v>0</v>
      </c>
      <c r="AE219" t="str">
        <f>""</f>
        <v/>
      </c>
      <c r="AF219">
        <v>0</v>
      </c>
      <c r="AG219" t="str">
        <f>""</f>
        <v/>
      </c>
      <c r="AH219">
        <v>0</v>
      </c>
      <c r="AI219" t="str">
        <f>""</f>
        <v/>
      </c>
      <c r="AJ219">
        <v>0</v>
      </c>
      <c r="AK219" t="str">
        <f>""</f>
        <v/>
      </c>
      <c r="AL219">
        <v>0</v>
      </c>
      <c r="AM219" t="str">
        <f>""</f>
        <v/>
      </c>
      <c r="AN219">
        <v>0</v>
      </c>
      <c r="AO219" t="str">
        <f>""</f>
        <v/>
      </c>
      <c r="AP219">
        <v>0</v>
      </c>
      <c r="AQ219" t="str">
        <f>""</f>
        <v/>
      </c>
      <c r="AR219" t="s">
        <v>632</v>
      </c>
      <c r="AS219" t="s">
        <v>633</v>
      </c>
      <c r="AT219">
        <v>0</v>
      </c>
      <c r="AU219" t="str">
        <f>""</f>
        <v/>
      </c>
      <c r="AV219">
        <v>2016</v>
      </c>
      <c r="AW219">
        <v>0</v>
      </c>
      <c r="AX219">
        <v>0</v>
      </c>
      <c r="AY219">
        <v>0</v>
      </c>
      <c r="AZ219">
        <v>0</v>
      </c>
      <c r="BA219">
        <v>0</v>
      </c>
      <c r="BB219">
        <v>0</v>
      </c>
    </row>
    <row r="220" spans="1:54">
      <c r="A220">
        <v>1621000523</v>
      </c>
      <c r="B220" t="s">
        <v>241</v>
      </c>
      <c r="C220" s="1">
        <v>2000</v>
      </c>
      <c r="D220" s="1">
        <v>1336</v>
      </c>
      <c r="E220">
        <v>0</v>
      </c>
      <c r="F220">
        <v>0</v>
      </c>
      <c r="G220">
        <v>0</v>
      </c>
      <c r="H220" s="39">
        <v>1336</v>
      </c>
      <c r="I220">
        <v>0</v>
      </c>
      <c r="J220">
        <v>0</v>
      </c>
      <c r="K220">
        <v>0</v>
      </c>
      <c r="L220">
        <v>0</v>
      </c>
      <c r="M220" s="39">
        <v>2000</v>
      </c>
      <c r="N220">
        <v>0</v>
      </c>
      <c r="O220">
        <v>0</v>
      </c>
      <c r="P220">
        <v>0</v>
      </c>
      <c r="Q220">
        <v>0</v>
      </c>
      <c r="R220">
        <v>0</v>
      </c>
      <c r="S220">
        <v>0</v>
      </c>
      <c r="T220">
        <v>0</v>
      </c>
      <c r="U220">
        <v>0</v>
      </c>
      <c r="V220">
        <v>0</v>
      </c>
      <c r="W220" t="str">
        <f>""</f>
        <v/>
      </c>
      <c r="X220">
        <v>0</v>
      </c>
      <c r="Y220" t="str">
        <f>""</f>
        <v/>
      </c>
      <c r="Z220">
        <v>0</v>
      </c>
      <c r="AA220" t="str">
        <f>""</f>
        <v/>
      </c>
      <c r="AB220">
        <v>0</v>
      </c>
      <c r="AC220" t="str">
        <f>""</f>
        <v/>
      </c>
      <c r="AD220">
        <v>0</v>
      </c>
      <c r="AE220" t="str">
        <f>""</f>
        <v/>
      </c>
      <c r="AF220">
        <v>0</v>
      </c>
      <c r="AG220" t="str">
        <f>""</f>
        <v/>
      </c>
      <c r="AH220">
        <v>0</v>
      </c>
      <c r="AI220" t="str">
        <f>""</f>
        <v/>
      </c>
      <c r="AJ220">
        <v>0</v>
      </c>
      <c r="AK220" t="str">
        <f>""</f>
        <v/>
      </c>
      <c r="AL220">
        <v>0</v>
      </c>
      <c r="AM220" t="str">
        <f>""</f>
        <v/>
      </c>
      <c r="AN220">
        <v>0</v>
      </c>
      <c r="AO220" t="str">
        <f>""</f>
        <v/>
      </c>
      <c r="AP220">
        <v>0</v>
      </c>
      <c r="AQ220" t="str">
        <f>""</f>
        <v/>
      </c>
      <c r="AR220" t="s">
        <v>632</v>
      </c>
      <c r="AS220" t="s">
        <v>633</v>
      </c>
      <c r="AT220">
        <v>0</v>
      </c>
      <c r="AU220" t="str">
        <f>""</f>
        <v/>
      </c>
      <c r="AV220">
        <v>2016</v>
      </c>
      <c r="AW220">
        <v>0</v>
      </c>
      <c r="AX220">
        <v>0</v>
      </c>
      <c r="AY220">
        <v>0</v>
      </c>
      <c r="AZ220">
        <v>0</v>
      </c>
      <c r="BA220">
        <v>0</v>
      </c>
      <c r="BB220">
        <v>0</v>
      </c>
    </row>
    <row r="221" spans="1:54">
      <c r="A221">
        <v>1621000750</v>
      </c>
      <c r="B221" t="s">
        <v>289</v>
      </c>
      <c r="C221" s="1">
        <v>250000</v>
      </c>
      <c r="D221" s="1">
        <v>250000</v>
      </c>
      <c r="E221" s="39">
        <v>245534.34</v>
      </c>
      <c r="F221" s="39">
        <v>21717.25</v>
      </c>
      <c r="G221" s="39">
        <v>267251.59000000003</v>
      </c>
      <c r="H221" s="39">
        <v>-17251.59</v>
      </c>
      <c r="I221">
        <v>106.9</v>
      </c>
      <c r="J221" s="39">
        <v>262264.34000000003</v>
      </c>
      <c r="K221" s="39">
        <v>21717.25</v>
      </c>
      <c r="L221" s="39">
        <v>283981.59000000003</v>
      </c>
      <c r="M221" s="39">
        <v>-33981.589999999997</v>
      </c>
      <c r="N221">
        <v>113.59</v>
      </c>
      <c r="O221">
        <v>0</v>
      </c>
      <c r="P221">
        <v>0</v>
      </c>
      <c r="Q221">
        <v>0</v>
      </c>
      <c r="R221">
        <v>0</v>
      </c>
      <c r="S221" s="39">
        <v>-267251.59000000003</v>
      </c>
      <c r="T221">
        <v>0</v>
      </c>
      <c r="U221" s="39">
        <v>-283981.59000000003</v>
      </c>
      <c r="V221">
        <v>0</v>
      </c>
      <c r="W221" t="str">
        <f>""</f>
        <v/>
      </c>
      <c r="X221">
        <v>0</v>
      </c>
      <c r="Y221" t="str">
        <f>""</f>
        <v/>
      </c>
      <c r="Z221">
        <v>0</v>
      </c>
      <c r="AA221" t="str">
        <f>""</f>
        <v/>
      </c>
      <c r="AB221">
        <v>0</v>
      </c>
      <c r="AC221" t="str">
        <f>""</f>
        <v/>
      </c>
      <c r="AD221">
        <v>0</v>
      </c>
      <c r="AE221" t="str">
        <f>""</f>
        <v/>
      </c>
      <c r="AF221">
        <v>0</v>
      </c>
      <c r="AG221" t="str">
        <f>""</f>
        <v/>
      </c>
      <c r="AH221">
        <v>0</v>
      </c>
      <c r="AI221" t="str">
        <f>""</f>
        <v/>
      </c>
      <c r="AJ221">
        <v>0</v>
      </c>
      <c r="AK221" t="str">
        <f>""</f>
        <v/>
      </c>
      <c r="AL221">
        <v>0</v>
      </c>
      <c r="AM221" t="str">
        <f>""</f>
        <v/>
      </c>
      <c r="AN221">
        <v>0</v>
      </c>
      <c r="AO221" t="str">
        <f>""</f>
        <v/>
      </c>
      <c r="AP221">
        <v>0</v>
      </c>
      <c r="AQ221" t="str">
        <f>""</f>
        <v/>
      </c>
      <c r="AR221" t="s">
        <v>632</v>
      </c>
      <c r="AS221" t="s">
        <v>633</v>
      </c>
      <c r="AT221">
        <v>0</v>
      </c>
      <c r="AU221" t="str">
        <f>""</f>
        <v/>
      </c>
      <c r="AV221">
        <v>2016</v>
      </c>
      <c r="AW221">
        <v>0</v>
      </c>
      <c r="AX221">
        <v>0</v>
      </c>
      <c r="AY221">
        <v>21717</v>
      </c>
      <c r="AZ221">
        <v>0</v>
      </c>
      <c r="BA221">
        <v>0</v>
      </c>
      <c r="BB221">
        <v>0</v>
      </c>
    </row>
    <row r="222" spans="1:54">
      <c r="A222">
        <v>1621100750</v>
      </c>
      <c r="B222" t="s">
        <v>290</v>
      </c>
      <c r="C222" s="1">
        <v>403500</v>
      </c>
      <c r="D222" s="1">
        <v>403500</v>
      </c>
      <c r="E222" s="39">
        <v>70878.05</v>
      </c>
      <c r="F222" s="39">
        <v>140787.37</v>
      </c>
      <c r="G222" s="39">
        <v>211665.42</v>
      </c>
      <c r="H222" s="39">
        <v>191834.58</v>
      </c>
      <c r="I222">
        <v>52.45</v>
      </c>
      <c r="J222" s="39">
        <v>141916.85</v>
      </c>
      <c r="K222" s="39">
        <v>140787.37</v>
      </c>
      <c r="L222" s="39">
        <v>282704.21999999997</v>
      </c>
      <c r="M222" s="39">
        <v>120795.78</v>
      </c>
      <c r="N222">
        <v>70.06</v>
      </c>
      <c r="O222">
        <v>0</v>
      </c>
      <c r="P222">
        <v>0</v>
      </c>
      <c r="Q222">
        <v>0</v>
      </c>
      <c r="R222">
        <v>0</v>
      </c>
      <c r="S222" s="39">
        <v>-211665.42</v>
      </c>
      <c r="T222">
        <v>0</v>
      </c>
      <c r="U222" s="39">
        <v>-282704.21999999997</v>
      </c>
      <c r="V222">
        <v>0</v>
      </c>
      <c r="W222" t="str">
        <f>""</f>
        <v/>
      </c>
      <c r="X222">
        <v>0</v>
      </c>
      <c r="Y222" t="str">
        <f>""</f>
        <v/>
      </c>
      <c r="Z222">
        <v>0</v>
      </c>
      <c r="AA222" t="str">
        <f>""</f>
        <v/>
      </c>
      <c r="AB222">
        <v>0</v>
      </c>
      <c r="AC222" t="str">
        <f>""</f>
        <v/>
      </c>
      <c r="AD222">
        <v>0</v>
      </c>
      <c r="AE222" t="str">
        <f>""</f>
        <v/>
      </c>
      <c r="AF222">
        <v>0</v>
      </c>
      <c r="AG222" t="str">
        <f>""</f>
        <v/>
      </c>
      <c r="AH222">
        <v>0</v>
      </c>
      <c r="AI222" t="str">
        <f>""</f>
        <v/>
      </c>
      <c r="AJ222">
        <v>0</v>
      </c>
      <c r="AK222" t="str">
        <f>""</f>
        <v/>
      </c>
      <c r="AL222">
        <v>0</v>
      </c>
      <c r="AM222" t="str">
        <f>""</f>
        <v/>
      </c>
      <c r="AN222">
        <v>0</v>
      </c>
      <c r="AO222" t="str">
        <f>""</f>
        <v/>
      </c>
      <c r="AP222">
        <v>0</v>
      </c>
      <c r="AQ222" t="str">
        <f>""</f>
        <v/>
      </c>
      <c r="AR222" t="s">
        <v>632</v>
      </c>
      <c r="AS222" t="s">
        <v>633</v>
      </c>
      <c r="AT222">
        <v>0</v>
      </c>
      <c r="AU222" t="str">
        <f>""</f>
        <v/>
      </c>
      <c r="AV222">
        <v>2016</v>
      </c>
      <c r="AW222">
        <v>0</v>
      </c>
      <c r="AX222">
        <v>0</v>
      </c>
      <c r="AY222">
        <v>140787</v>
      </c>
      <c r="AZ222">
        <v>0</v>
      </c>
      <c r="BA222">
        <v>0</v>
      </c>
      <c r="BB222">
        <v>0</v>
      </c>
    </row>
    <row r="223" spans="1:54">
      <c r="A223">
        <v>1621101750</v>
      </c>
      <c r="B223" t="s">
        <v>682</v>
      </c>
      <c r="C223">
        <v>0</v>
      </c>
      <c r="D223">
        <v>0</v>
      </c>
      <c r="E223" s="39">
        <v>11700</v>
      </c>
      <c r="F223">
        <v>0</v>
      </c>
      <c r="G223" s="39">
        <v>11700</v>
      </c>
      <c r="H223" s="39">
        <v>-11700</v>
      </c>
      <c r="I223">
        <v>0</v>
      </c>
      <c r="J223" s="39">
        <v>11700</v>
      </c>
      <c r="K223">
        <v>0</v>
      </c>
      <c r="L223" s="39">
        <v>11700</v>
      </c>
      <c r="M223" s="39">
        <v>-11700</v>
      </c>
      <c r="N223">
        <v>0</v>
      </c>
      <c r="O223">
        <v>0</v>
      </c>
      <c r="P223">
        <v>0</v>
      </c>
      <c r="Q223">
        <v>0</v>
      </c>
      <c r="R223">
        <v>0</v>
      </c>
      <c r="S223" s="39">
        <v>-11700</v>
      </c>
      <c r="T223">
        <v>0</v>
      </c>
      <c r="U223" s="39">
        <v>-11700</v>
      </c>
      <c r="V223">
        <v>0</v>
      </c>
      <c r="W223" t="str">
        <f>""</f>
        <v/>
      </c>
      <c r="X223">
        <v>0</v>
      </c>
      <c r="Y223" t="str">
        <f>""</f>
        <v/>
      </c>
      <c r="Z223">
        <v>0</v>
      </c>
      <c r="AA223" t="str">
        <f>""</f>
        <v/>
      </c>
      <c r="AB223">
        <v>0</v>
      </c>
      <c r="AC223" t="str">
        <f>""</f>
        <v/>
      </c>
      <c r="AD223">
        <v>0</v>
      </c>
      <c r="AE223" t="str">
        <f>""</f>
        <v/>
      </c>
      <c r="AF223">
        <v>0</v>
      </c>
      <c r="AG223" t="str">
        <f>""</f>
        <v/>
      </c>
      <c r="AH223">
        <v>0</v>
      </c>
      <c r="AI223" t="str">
        <f>""</f>
        <v/>
      </c>
      <c r="AJ223">
        <v>0</v>
      </c>
      <c r="AK223" t="str">
        <f>""</f>
        <v/>
      </c>
      <c r="AL223">
        <v>0</v>
      </c>
      <c r="AM223" t="str">
        <f>""</f>
        <v/>
      </c>
      <c r="AN223">
        <v>0</v>
      </c>
      <c r="AO223" t="str">
        <f>""</f>
        <v/>
      </c>
      <c r="AP223">
        <v>0</v>
      </c>
      <c r="AQ223" t="str">
        <f>""</f>
        <v/>
      </c>
      <c r="AR223" t="s">
        <v>632</v>
      </c>
      <c r="AS223" t="s">
        <v>633</v>
      </c>
      <c r="AT223">
        <v>0</v>
      </c>
      <c r="AU223" t="str">
        <f>""</f>
        <v/>
      </c>
      <c r="AV223">
        <v>2016</v>
      </c>
      <c r="AW223">
        <v>0</v>
      </c>
      <c r="AX223">
        <v>0</v>
      </c>
      <c r="AY223">
        <v>0</v>
      </c>
      <c r="AZ223">
        <v>0</v>
      </c>
      <c r="BA223">
        <v>0</v>
      </c>
      <c r="BB223">
        <v>0</v>
      </c>
    </row>
    <row r="224" spans="1:54">
      <c r="A224">
        <v>1621200750</v>
      </c>
      <c r="B224" t="s">
        <v>683</v>
      </c>
      <c r="C224" s="1">
        <v>58500</v>
      </c>
      <c r="D224" s="1">
        <v>38984</v>
      </c>
      <c r="E224">
        <v>0</v>
      </c>
      <c r="F224">
        <v>0</v>
      </c>
      <c r="G224">
        <v>0</v>
      </c>
      <c r="H224" s="39">
        <v>38984</v>
      </c>
      <c r="I224">
        <v>0</v>
      </c>
      <c r="J224">
        <v>0</v>
      </c>
      <c r="K224">
        <v>0</v>
      </c>
      <c r="L224">
        <v>0</v>
      </c>
      <c r="M224" s="39">
        <v>58500</v>
      </c>
      <c r="N224">
        <v>0</v>
      </c>
      <c r="O224">
        <v>0</v>
      </c>
      <c r="P224">
        <v>0</v>
      </c>
      <c r="Q224">
        <v>0</v>
      </c>
      <c r="R224">
        <v>0</v>
      </c>
      <c r="S224">
        <v>0</v>
      </c>
      <c r="T224">
        <v>0</v>
      </c>
      <c r="U224">
        <v>0</v>
      </c>
      <c r="V224">
        <v>0</v>
      </c>
      <c r="W224" t="str">
        <f>""</f>
        <v/>
      </c>
      <c r="X224">
        <v>0</v>
      </c>
      <c r="Y224" t="str">
        <f>""</f>
        <v/>
      </c>
      <c r="Z224">
        <v>0</v>
      </c>
      <c r="AA224" t="str">
        <f>""</f>
        <v/>
      </c>
      <c r="AB224">
        <v>0</v>
      </c>
      <c r="AC224" t="str">
        <f>""</f>
        <v/>
      </c>
      <c r="AD224">
        <v>0</v>
      </c>
      <c r="AE224" t="str">
        <f>""</f>
        <v/>
      </c>
      <c r="AF224">
        <v>0</v>
      </c>
      <c r="AG224" t="str">
        <f>""</f>
        <v/>
      </c>
      <c r="AH224">
        <v>0</v>
      </c>
      <c r="AI224" t="str">
        <f>""</f>
        <v/>
      </c>
      <c r="AJ224">
        <v>0</v>
      </c>
      <c r="AK224" t="str">
        <f>""</f>
        <v/>
      </c>
      <c r="AL224">
        <v>0</v>
      </c>
      <c r="AM224" t="str">
        <f>""</f>
        <v/>
      </c>
      <c r="AN224">
        <v>0</v>
      </c>
      <c r="AO224" t="str">
        <f>""</f>
        <v/>
      </c>
      <c r="AP224">
        <v>0</v>
      </c>
      <c r="AQ224" t="str">
        <f>""</f>
        <v/>
      </c>
      <c r="AR224" t="s">
        <v>632</v>
      </c>
      <c r="AS224" t="s">
        <v>633</v>
      </c>
      <c r="AT224">
        <v>0</v>
      </c>
      <c r="AU224" t="str">
        <f>""</f>
        <v/>
      </c>
      <c r="AV224">
        <v>2016</v>
      </c>
      <c r="AW224">
        <v>0</v>
      </c>
      <c r="AX224">
        <v>0</v>
      </c>
      <c r="AY224">
        <v>0</v>
      </c>
      <c r="AZ224">
        <v>0</v>
      </c>
      <c r="BA224">
        <v>0</v>
      </c>
      <c r="BB224">
        <v>0</v>
      </c>
    </row>
    <row r="225" spans="1:54">
      <c r="A225">
        <v>1623000110</v>
      </c>
      <c r="B225" t="s">
        <v>292</v>
      </c>
      <c r="C225" s="1">
        <v>629000</v>
      </c>
      <c r="D225" s="1">
        <v>419168</v>
      </c>
      <c r="E225" s="39">
        <v>450313.96</v>
      </c>
      <c r="F225">
        <v>0</v>
      </c>
      <c r="G225" s="39">
        <v>450313.96</v>
      </c>
      <c r="H225" s="39">
        <v>-31145.96</v>
      </c>
      <c r="I225">
        <v>107.43</v>
      </c>
      <c r="J225" s="39">
        <v>499764.53</v>
      </c>
      <c r="K225">
        <v>0</v>
      </c>
      <c r="L225" s="39">
        <v>499764.53</v>
      </c>
      <c r="M225" s="39">
        <v>129235.47</v>
      </c>
      <c r="N225">
        <v>79.45</v>
      </c>
      <c r="O225">
        <v>0</v>
      </c>
      <c r="P225">
        <v>0</v>
      </c>
      <c r="Q225">
        <v>0</v>
      </c>
      <c r="R225">
        <v>0</v>
      </c>
      <c r="S225" s="39">
        <v>-450313.96</v>
      </c>
      <c r="T225">
        <v>0</v>
      </c>
      <c r="U225" s="39">
        <v>-499764.53</v>
      </c>
      <c r="V225">
        <v>0</v>
      </c>
      <c r="W225" t="str">
        <f>""</f>
        <v/>
      </c>
      <c r="X225">
        <v>0</v>
      </c>
      <c r="Y225" t="str">
        <f>""</f>
        <v/>
      </c>
      <c r="Z225">
        <v>0</v>
      </c>
      <c r="AA225" t="str">
        <f>""</f>
        <v/>
      </c>
      <c r="AB225">
        <v>0</v>
      </c>
      <c r="AC225" t="str">
        <f>""</f>
        <v/>
      </c>
      <c r="AD225">
        <v>0</v>
      </c>
      <c r="AE225" t="str">
        <f>""</f>
        <v/>
      </c>
      <c r="AF225">
        <v>0</v>
      </c>
      <c r="AG225" t="str">
        <f>""</f>
        <v/>
      </c>
      <c r="AH225">
        <v>0</v>
      </c>
      <c r="AI225" t="str">
        <f>""</f>
        <v/>
      </c>
      <c r="AJ225">
        <v>0</v>
      </c>
      <c r="AK225" t="str">
        <f>""</f>
        <v/>
      </c>
      <c r="AL225">
        <v>0</v>
      </c>
      <c r="AM225" t="str">
        <f>""</f>
        <v/>
      </c>
      <c r="AN225">
        <v>0</v>
      </c>
      <c r="AO225" t="str">
        <f>""</f>
        <v/>
      </c>
      <c r="AP225">
        <v>0</v>
      </c>
      <c r="AQ225" t="str">
        <f>""</f>
        <v/>
      </c>
      <c r="AR225" t="s">
        <v>632</v>
      </c>
      <c r="AS225" t="s">
        <v>633</v>
      </c>
      <c r="AT225">
        <v>0</v>
      </c>
      <c r="AU225" t="str">
        <f>""</f>
        <v/>
      </c>
      <c r="AV225">
        <v>2016</v>
      </c>
      <c r="AW225">
        <v>0</v>
      </c>
      <c r="AX225">
        <v>0</v>
      </c>
      <c r="AY225">
        <v>0</v>
      </c>
      <c r="AZ225">
        <v>0</v>
      </c>
      <c r="BA225">
        <v>0</v>
      </c>
      <c r="BB225">
        <v>0</v>
      </c>
    </row>
    <row r="226" spans="1:54">
      <c r="A226">
        <v>1623000410</v>
      </c>
      <c r="B226" t="s">
        <v>293</v>
      </c>
      <c r="C226" s="1">
        <v>66000</v>
      </c>
      <c r="D226" s="1">
        <v>43984</v>
      </c>
      <c r="E226" s="39">
        <v>44000</v>
      </c>
      <c r="F226">
        <v>0</v>
      </c>
      <c r="G226" s="39">
        <v>44000</v>
      </c>
      <c r="H226">
        <v>-16</v>
      </c>
      <c r="I226">
        <v>100.03</v>
      </c>
      <c r="J226" s="39">
        <v>55000</v>
      </c>
      <c r="K226">
        <v>0</v>
      </c>
      <c r="L226" s="39">
        <v>55000</v>
      </c>
      <c r="M226" s="39">
        <v>11000</v>
      </c>
      <c r="N226">
        <v>83.33</v>
      </c>
      <c r="O226">
        <v>0</v>
      </c>
      <c r="P226">
        <v>0</v>
      </c>
      <c r="Q226">
        <v>0</v>
      </c>
      <c r="R226">
        <v>0</v>
      </c>
      <c r="S226" s="39">
        <v>-44000</v>
      </c>
      <c r="T226">
        <v>0</v>
      </c>
      <c r="U226" s="39">
        <v>-55000</v>
      </c>
      <c r="V226">
        <v>0</v>
      </c>
      <c r="W226" t="str">
        <f>""</f>
        <v/>
      </c>
      <c r="X226">
        <v>0</v>
      </c>
      <c r="Y226" t="str">
        <f>""</f>
        <v/>
      </c>
      <c r="Z226">
        <v>0</v>
      </c>
      <c r="AA226" t="str">
        <f>""</f>
        <v/>
      </c>
      <c r="AB226">
        <v>0</v>
      </c>
      <c r="AC226" t="str">
        <f>""</f>
        <v/>
      </c>
      <c r="AD226">
        <v>0</v>
      </c>
      <c r="AE226" t="str">
        <f>""</f>
        <v/>
      </c>
      <c r="AF226">
        <v>0</v>
      </c>
      <c r="AG226" t="str">
        <f>""</f>
        <v/>
      </c>
      <c r="AH226">
        <v>0</v>
      </c>
      <c r="AI226" t="str">
        <f>""</f>
        <v/>
      </c>
      <c r="AJ226">
        <v>0</v>
      </c>
      <c r="AK226" t="str">
        <f>""</f>
        <v/>
      </c>
      <c r="AL226">
        <v>0</v>
      </c>
      <c r="AM226" t="str">
        <f>""</f>
        <v/>
      </c>
      <c r="AN226">
        <v>0</v>
      </c>
      <c r="AO226" t="str">
        <f>""</f>
        <v/>
      </c>
      <c r="AP226">
        <v>0</v>
      </c>
      <c r="AQ226" t="str">
        <f>""</f>
        <v/>
      </c>
      <c r="AR226" t="s">
        <v>632</v>
      </c>
      <c r="AS226" t="s">
        <v>633</v>
      </c>
      <c r="AT226">
        <v>0</v>
      </c>
      <c r="AU226" t="str">
        <f>""</f>
        <v/>
      </c>
      <c r="AV226">
        <v>2016</v>
      </c>
      <c r="AW226">
        <v>0</v>
      </c>
      <c r="AX226">
        <v>0</v>
      </c>
      <c r="AY226">
        <v>0</v>
      </c>
      <c r="AZ226">
        <v>0</v>
      </c>
      <c r="BA226">
        <v>0</v>
      </c>
      <c r="BB226">
        <v>0</v>
      </c>
    </row>
    <row r="227" spans="1:54">
      <c r="A227">
        <v>1623000430</v>
      </c>
      <c r="B227" t="s">
        <v>294</v>
      </c>
      <c r="C227" s="1">
        <v>12000</v>
      </c>
      <c r="D227" s="1">
        <v>8000</v>
      </c>
      <c r="E227">
        <v>0</v>
      </c>
      <c r="F227">
        <v>0</v>
      </c>
      <c r="G227">
        <v>0</v>
      </c>
      <c r="H227" s="39">
        <v>8000</v>
      </c>
      <c r="I227">
        <v>0</v>
      </c>
      <c r="J227">
        <v>0</v>
      </c>
      <c r="K227">
        <v>0</v>
      </c>
      <c r="L227">
        <v>0</v>
      </c>
      <c r="M227" s="39">
        <v>12000</v>
      </c>
      <c r="N227">
        <v>0</v>
      </c>
      <c r="O227">
        <v>0</v>
      </c>
      <c r="P227">
        <v>0</v>
      </c>
      <c r="Q227">
        <v>0</v>
      </c>
      <c r="R227">
        <v>0</v>
      </c>
      <c r="S227">
        <v>0</v>
      </c>
      <c r="T227">
        <v>0</v>
      </c>
      <c r="U227">
        <v>0</v>
      </c>
      <c r="V227">
        <v>0</v>
      </c>
      <c r="W227" t="str">
        <f>""</f>
        <v/>
      </c>
      <c r="X227">
        <v>0</v>
      </c>
      <c r="Y227" t="str">
        <f>""</f>
        <v/>
      </c>
      <c r="Z227">
        <v>0</v>
      </c>
      <c r="AA227" t="str">
        <f>""</f>
        <v/>
      </c>
      <c r="AB227">
        <v>0</v>
      </c>
      <c r="AC227" t="str">
        <f>""</f>
        <v/>
      </c>
      <c r="AD227">
        <v>0</v>
      </c>
      <c r="AE227" t="str">
        <f>""</f>
        <v/>
      </c>
      <c r="AF227">
        <v>0</v>
      </c>
      <c r="AG227" t="str">
        <f>""</f>
        <v/>
      </c>
      <c r="AH227">
        <v>0</v>
      </c>
      <c r="AI227" t="str">
        <f>""</f>
        <v/>
      </c>
      <c r="AJ227">
        <v>0</v>
      </c>
      <c r="AK227" t="str">
        <f>""</f>
        <v/>
      </c>
      <c r="AL227">
        <v>0</v>
      </c>
      <c r="AM227" t="str">
        <f>""</f>
        <v/>
      </c>
      <c r="AN227">
        <v>0</v>
      </c>
      <c r="AO227" t="str">
        <f>""</f>
        <v/>
      </c>
      <c r="AP227">
        <v>0</v>
      </c>
      <c r="AQ227" t="str">
        <f>""</f>
        <v/>
      </c>
      <c r="AR227" t="s">
        <v>632</v>
      </c>
      <c r="AS227" t="s">
        <v>633</v>
      </c>
      <c r="AT227">
        <v>0</v>
      </c>
      <c r="AU227" t="str">
        <f>""</f>
        <v/>
      </c>
      <c r="AV227">
        <v>2016</v>
      </c>
      <c r="AW227">
        <v>0</v>
      </c>
      <c r="AX227">
        <v>0</v>
      </c>
      <c r="AY227">
        <v>0</v>
      </c>
      <c r="AZ227">
        <v>0</v>
      </c>
      <c r="BA227">
        <v>0</v>
      </c>
      <c r="BB227">
        <v>0</v>
      </c>
    </row>
    <row r="228" spans="1:54">
      <c r="A228">
        <v>1623000470</v>
      </c>
      <c r="B228" t="s">
        <v>295</v>
      </c>
      <c r="C228" s="1">
        <v>8000</v>
      </c>
      <c r="D228" s="1">
        <v>8000</v>
      </c>
      <c r="E228" s="39">
        <v>2811.5</v>
      </c>
      <c r="F228" s="39">
        <v>3845.23</v>
      </c>
      <c r="G228" s="39">
        <v>6656.73</v>
      </c>
      <c r="H228" s="39">
        <v>1343.27</v>
      </c>
      <c r="I228">
        <v>83.2</v>
      </c>
      <c r="J228" s="39">
        <v>2811.5</v>
      </c>
      <c r="K228" s="39">
        <v>3845.23</v>
      </c>
      <c r="L228" s="39">
        <v>6656.73</v>
      </c>
      <c r="M228" s="39">
        <v>1343.27</v>
      </c>
      <c r="N228">
        <v>83.2</v>
      </c>
      <c r="O228">
        <v>0</v>
      </c>
      <c r="P228">
        <v>0</v>
      </c>
      <c r="Q228">
        <v>0</v>
      </c>
      <c r="R228">
        <v>0</v>
      </c>
      <c r="S228" s="39">
        <v>-6656.73</v>
      </c>
      <c r="T228">
        <v>0</v>
      </c>
      <c r="U228" s="39">
        <v>-6656.73</v>
      </c>
      <c r="V228">
        <v>0</v>
      </c>
      <c r="W228" t="str">
        <f>""</f>
        <v/>
      </c>
      <c r="X228">
        <v>0</v>
      </c>
      <c r="Y228" t="str">
        <f>""</f>
        <v/>
      </c>
      <c r="Z228">
        <v>0</v>
      </c>
      <c r="AA228" t="str">
        <f>""</f>
        <v/>
      </c>
      <c r="AB228">
        <v>0</v>
      </c>
      <c r="AC228" t="str">
        <f>""</f>
        <v/>
      </c>
      <c r="AD228">
        <v>0</v>
      </c>
      <c r="AE228" t="str">
        <f>""</f>
        <v/>
      </c>
      <c r="AF228">
        <v>0</v>
      </c>
      <c r="AG228" t="str">
        <f>""</f>
        <v/>
      </c>
      <c r="AH228">
        <v>0</v>
      </c>
      <c r="AI228" t="str">
        <f>""</f>
        <v/>
      </c>
      <c r="AJ228">
        <v>0</v>
      </c>
      <c r="AK228" t="str">
        <f>""</f>
        <v/>
      </c>
      <c r="AL228">
        <v>0</v>
      </c>
      <c r="AM228" t="str">
        <f>""</f>
        <v/>
      </c>
      <c r="AN228">
        <v>0</v>
      </c>
      <c r="AO228" t="str">
        <f>""</f>
        <v/>
      </c>
      <c r="AP228">
        <v>0</v>
      </c>
      <c r="AQ228" t="str">
        <f>""</f>
        <v/>
      </c>
      <c r="AR228" t="s">
        <v>632</v>
      </c>
      <c r="AS228" t="s">
        <v>633</v>
      </c>
      <c r="AT228">
        <v>0</v>
      </c>
      <c r="AU228" t="str">
        <f>""</f>
        <v/>
      </c>
      <c r="AV228">
        <v>2016</v>
      </c>
      <c r="AW228">
        <v>0</v>
      </c>
      <c r="AX228">
        <v>0</v>
      </c>
      <c r="AY228">
        <v>3845</v>
      </c>
      <c r="AZ228">
        <v>0</v>
      </c>
      <c r="BA228">
        <v>0</v>
      </c>
      <c r="BB228">
        <v>0</v>
      </c>
    </row>
    <row r="229" spans="1:54">
      <c r="A229">
        <v>1623000510</v>
      </c>
      <c r="B229" t="s">
        <v>256</v>
      </c>
      <c r="C229" s="1">
        <v>2400</v>
      </c>
      <c r="D229" s="1">
        <v>1600</v>
      </c>
      <c r="E229">
        <v>500</v>
      </c>
      <c r="F229">
        <v>200</v>
      </c>
      <c r="G229">
        <v>700</v>
      </c>
      <c r="H229">
        <v>900</v>
      </c>
      <c r="I229">
        <v>43.75</v>
      </c>
      <c r="J229">
        <v>500</v>
      </c>
      <c r="K229">
        <v>200</v>
      </c>
      <c r="L229">
        <v>700</v>
      </c>
      <c r="M229" s="39">
        <v>1700</v>
      </c>
      <c r="N229">
        <v>29.16</v>
      </c>
      <c r="O229">
        <v>0</v>
      </c>
      <c r="P229">
        <v>0</v>
      </c>
      <c r="Q229">
        <v>0</v>
      </c>
      <c r="R229">
        <v>0</v>
      </c>
      <c r="S229">
        <v>-700</v>
      </c>
      <c r="T229">
        <v>0</v>
      </c>
      <c r="U229">
        <v>-700</v>
      </c>
      <c r="V229">
        <v>0</v>
      </c>
      <c r="W229" t="str">
        <f>""</f>
        <v/>
      </c>
      <c r="X229">
        <v>0</v>
      </c>
      <c r="Y229" t="str">
        <f>""</f>
        <v/>
      </c>
      <c r="Z229">
        <v>0</v>
      </c>
      <c r="AA229" t="str">
        <f>""</f>
        <v/>
      </c>
      <c r="AB229">
        <v>0</v>
      </c>
      <c r="AC229" t="str">
        <f>""</f>
        <v/>
      </c>
      <c r="AD229">
        <v>0</v>
      </c>
      <c r="AE229" t="str">
        <f>""</f>
        <v/>
      </c>
      <c r="AF229">
        <v>0</v>
      </c>
      <c r="AG229" t="str">
        <f>""</f>
        <v/>
      </c>
      <c r="AH229">
        <v>0</v>
      </c>
      <c r="AI229" t="str">
        <f>""</f>
        <v/>
      </c>
      <c r="AJ229">
        <v>0</v>
      </c>
      <c r="AK229" t="str">
        <f>""</f>
        <v/>
      </c>
      <c r="AL229">
        <v>0</v>
      </c>
      <c r="AM229" t="str">
        <f>""</f>
        <v/>
      </c>
      <c r="AN229">
        <v>0</v>
      </c>
      <c r="AO229" t="str">
        <f>""</f>
        <v/>
      </c>
      <c r="AP229">
        <v>0</v>
      </c>
      <c r="AQ229" t="str">
        <f>""</f>
        <v/>
      </c>
      <c r="AR229" t="s">
        <v>632</v>
      </c>
      <c r="AS229" t="s">
        <v>633</v>
      </c>
      <c r="AT229">
        <v>0</v>
      </c>
      <c r="AU229" t="str">
        <f>""</f>
        <v/>
      </c>
      <c r="AV229">
        <v>2016</v>
      </c>
      <c r="AW229">
        <v>0</v>
      </c>
      <c r="AX229">
        <v>0</v>
      </c>
      <c r="AY229">
        <v>200</v>
      </c>
      <c r="AZ229">
        <v>0</v>
      </c>
      <c r="BA229">
        <v>0</v>
      </c>
      <c r="BB229">
        <v>0</v>
      </c>
    </row>
    <row r="230" spans="1:54">
      <c r="A230">
        <v>1623000540</v>
      </c>
      <c r="B230" t="s">
        <v>296</v>
      </c>
      <c r="C230" s="1">
        <v>15000</v>
      </c>
      <c r="D230" s="1">
        <v>10000</v>
      </c>
      <c r="E230" s="39">
        <v>13752.22</v>
      </c>
      <c r="F230">
        <v>0</v>
      </c>
      <c r="G230" s="39">
        <v>13752.22</v>
      </c>
      <c r="H230" s="39">
        <v>-3752.22</v>
      </c>
      <c r="I230">
        <v>137.52000000000001</v>
      </c>
      <c r="J230" s="39">
        <v>13752.22</v>
      </c>
      <c r="K230">
        <v>0</v>
      </c>
      <c r="L230" s="39">
        <v>13752.22</v>
      </c>
      <c r="M230" s="39">
        <v>1247.78</v>
      </c>
      <c r="N230">
        <v>91.68</v>
      </c>
      <c r="O230">
        <v>0</v>
      </c>
      <c r="P230">
        <v>0</v>
      </c>
      <c r="Q230">
        <v>0</v>
      </c>
      <c r="R230">
        <v>0</v>
      </c>
      <c r="S230" s="39">
        <v>-13752.22</v>
      </c>
      <c r="T230">
        <v>0</v>
      </c>
      <c r="U230" s="39">
        <v>-13752.22</v>
      </c>
      <c r="V230">
        <v>0</v>
      </c>
      <c r="W230" t="str">
        <f>""</f>
        <v/>
      </c>
      <c r="X230">
        <v>0</v>
      </c>
      <c r="Y230" t="str">
        <f>""</f>
        <v/>
      </c>
      <c r="Z230">
        <v>0</v>
      </c>
      <c r="AA230" t="str">
        <f>""</f>
        <v/>
      </c>
      <c r="AB230">
        <v>0</v>
      </c>
      <c r="AC230" t="str">
        <f>""</f>
        <v/>
      </c>
      <c r="AD230">
        <v>0</v>
      </c>
      <c r="AE230" t="str">
        <f>""</f>
        <v/>
      </c>
      <c r="AF230">
        <v>0</v>
      </c>
      <c r="AG230" t="str">
        <f>""</f>
        <v/>
      </c>
      <c r="AH230">
        <v>0</v>
      </c>
      <c r="AI230" t="str">
        <f>""</f>
        <v/>
      </c>
      <c r="AJ230">
        <v>0</v>
      </c>
      <c r="AK230" t="str">
        <f>""</f>
        <v/>
      </c>
      <c r="AL230">
        <v>0</v>
      </c>
      <c r="AM230" t="str">
        <f>""</f>
        <v/>
      </c>
      <c r="AN230">
        <v>0</v>
      </c>
      <c r="AO230" t="str">
        <f>""</f>
        <v/>
      </c>
      <c r="AP230">
        <v>0</v>
      </c>
      <c r="AQ230" t="str">
        <f>""</f>
        <v/>
      </c>
      <c r="AR230" t="s">
        <v>632</v>
      </c>
      <c r="AS230" t="s">
        <v>633</v>
      </c>
      <c r="AT230">
        <v>0</v>
      </c>
      <c r="AU230" t="str">
        <f>""</f>
        <v/>
      </c>
      <c r="AV230">
        <v>2016</v>
      </c>
      <c r="AW230">
        <v>0</v>
      </c>
      <c r="AX230">
        <v>0</v>
      </c>
      <c r="AY230">
        <v>0</v>
      </c>
      <c r="AZ230">
        <v>0</v>
      </c>
      <c r="BA230">
        <v>0</v>
      </c>
      <c r="BB230">
        <v>0</v>
      </c>
    </row>
    <row r="231" spans="1:54">
      <c r="A231">
        <v>1623000720</v>
      </c>
      <c r="B231" t="s">
        <v>298</v>
      </c>
      <c r="C231" s="1">
        <v>4000</v>
      </c>
      <c r="D231" s="1">
        <v>2664</v>
      </c>
      <c r="E231">
        <v>0</v>
      </c>
      <c r="F231">
        <v>0</v>
      </c>
      <c r="G231">
        <v>0</v>
      </c>
      <c r="H231" s="39">
        <v>2664</v>
      </c>
      <c r="I231">
        <v>0</v>
      </c>
      <c r="J231">
        <v>0</v>
      </c>
      <c r="K231">
        <v>0</v>
      </c>
      <c r="L231">
        <v>0</v>
      </c>
      <c r="M231" s="39">
        <v>4000</v>
      </c>
      <c r="N231">
        <v>0</v>
      </c>
      <c r="O231">
        <v>0</v>
      </c>
      <c r="P231">
        <v>0</v>
      </c>
      <c r="Q231">
        <v>0</v>
      </c>
      <c r="R231">
        <v>0</v>
      </c>
      <c r="S231">
        <v>0</v>
      </c>
      <c r="T231">
        <v>0</v>
      </c>
      <c r="U231">
        <v>0</v>
      </c>
      <c r="V231">
        <v>0</v>
      </c>
      <c r="W231" t="str">
        <f>""</f>
        <v/>
      </c>
      <c r="X231">
        <v>0</v>
      </c>
      <c r="Y231" t="str">
        <f>""</f>
        <v/>
      </c>
      <c r="Z231">
        <v>0</v>
      </c>
      <c r="AA231" t="str">
        <f>""</f>
        <v/>
      </c>
      <c r="AB231">
        <v>0</v>
      </c>
      <c r="AC231" t="str">
        <f>""</f>
        <v/>
      </c>
      <c r="AD231">
        <v>0</v>
      </c>
      <c r="AE231" t="str">
        <f>""</f>
        <v/>
      </c>
      <c r="AF231">
        <v>0</v>
      </c>
      <c r="AG231" t="str">
        <f>""</f>
        <v/>
      </c>
      <c r="AH231">
        <v>0</v>
      </c>
      <c r="AI231" t="str">
        <f>""</f>
        <v/>
      </c>
      <c r="AJ231">
        <v>0</v>
      </c>
      <c r="AK231" t="str">
        <f>""</f>
        <v/>
      </c>
      <c r="AL231">
        <v>0</v>
      </c>
      <c r="AM231" t="str">
        <f>""</f>
        <v/>
      </c>
      <c r="AN231">
        <v>0</v>
      </c>
      <c r="AO231" t="str">
        <f>""</f>
        <v/>
      </c>
      <c r="AP231">
        <v>0</v>
      </c>
      <c r="AQ231" t="str">
        <f>""</f>
        <v/>
      </c>
      <c r="AR231" t="s">
        <v>632</v>
      </c>
      <c r="AS231" t="s">
        <v>633</v>
      </c>
      <c r="AT231">
        <v>0</v>
      </c>
      <c r="AU231" t="str">
        <f>""</f>
        <v/>
      </c>
      <c r="AV231">
        <v>2016</v>
      </c>
      <c r="AW231">
        <v>0</v>
      </c>
      <c r="AX231">
        <v>0</v>
      </c>
      <c r="AY231">
        <v>0</v>
      </c>
      <c r="AZ231">
        <v>0</v>
      </c>
      <c r="BA231">
        <v>0</v>
      </c>
      <c r="BB231">
        <v>0</v>
      </c>
    </row>
    <row r="232" spans="1:54">
      <c r="A232">
        <v>1623000750</v>
      </c>
      <c r="B232" t="s">
        <v>299</v>
      </c>
      <c r="C232" s="1">
        <v>500000</v>
      </c>
      <c r="D232" s="1">
        <v>333200</v>
      </c>
      <c r="E232" s="39">
        <v>229313.05</v>
      </c>
      <c r="F232" s="39">
        <v>89571.7</v>
      </c>
      <c r="G232" s="39">
        <v>318884.75</v>
      </c>
      <c r="H232" s="39">
        <v>14315.25</v>
      </c>
      <c r="I232">
        <v>95.7</v>
      </c>
      <c r="J232" s="39">
        <v>229313.05</v>
      </c>
      <c r="K232" s="39">
        <v>89571.7</v>
      </c>
      <c r="L232" s="39">
        <v>318884.75</v>
      </c>
      <c r="M232" s="39">
        <v>181115.25</v>
      </c>
      <c r="N232">
        <v>63.77</v>
      </c>
      <c r="O232">
        <v>0</v>
      </c>
      <c r="P232">
        <v>0</v>
      </c>
      <c r="Q232">
        <v>0</v>
      </c>
      <c r="R232">
        <v>0</v>
      </c>
      <c r="S232" s="39">
        <v>-318884.75</v>
      </c>
      <c r="T232">
        <v>0</v>
      </c>
      <c r="U232" s="39">
        <v>-318884.75</v>
      </c>
      <c r="V232">
        <v>0</v>
      </c>
      <c r="W232" t="str">
        <f>""</f>
        <v/>
      </c>
      <c r="X232">
        <v>0</v>
      </c>
      <c r="Y232" t="str">
        <f>""</f>
        <v/>
      </c>
      <c r="Z232">
        <v>0</v>
      </c>
      <c r="AA232" t="str">
        <f>""</f>
        <v/>
      </c>
      <c r="AB232">
        <v>0</v>
      </c>
      <c r="AC232" t="str">
        <f>""</f>
        <v/>
      </c>
      <c r="AD232">
        <v>0</v>
      </c>
      <c r="AE232" t="str">
        <f>""</f>
        <v/>
      </c>
      <c r="AF232">
        <v>0</v>
      </c>
      <c r="AG232" t="str">
        <f>""</f>
        <v/>
      </c>
      <c r="AH232">
        <v>0</v>
      </c>
      <c r="AI232" t="str">
        <f>""</f>
        <v/>
      </c>
      <c r="AJ232">
        <v>0</v>
      </c>
      <c r="AK232" t="str">
        <f>""</f>
        <v/>
      </c>
      <c r="AL232">
        <v>0</v>
      </c>
      <c r="AM232" t="str">
        <f>""</f>
        <v/>
      </c>
      <c r="AN232">
        <v>0</v>
      </c>
      <c r="AO232" t="str">
        <f>""</f>
        <v/>
      </c>
      <c r="AP232">
        <v>0</v>
      </c>
      <c r="AQ232" t="str">
        <f>""</f>
        <v/>
      </c>
      <c r="AR232" t="s">
        <v>632</v>
      </c>
      <c r="AS232" t="s">
        <v>633</v>
      </c>
      <c r="AT232">
        <v>0</v>
      </c>
      <c r="AU232" t="str">
        <f>""</f>
        <v/>
      </c>
      <c r="AV232">
        <v>2016</v>
      </c>
      <c r="AW232">
        <v>0</v>
      </c>
      <c r="AX232">
        <v>0</v>
      </c>
      <c r="AY232">
        <v>89572</v>
      </c>
      <c r="AZ232">
        <v>0</v>
      </c>
      <c r="BA232">
        <v>0</v>
      </c>
      <c r="BB232">
        <v>0</v>
      </c>
    </row>
    <row r="233" spans="1:54">
      <c r="A233">
        <v>1631000610</v>
      </c>
      <c r="B233" t="s">
        <v>300</v>
      </c>
      <c r="C233" s="1">
        <v>360000</v>
      </c>
      <c r="D233" s="1">
        <v>239904</v>
      </c>
      <c r="E233" s="39">
        <v>244587.42</v>
      </c>
      <c r="F233">
        <v>0</v>
      </c>
      <c r="G233" s="39">
        <v>244587.42</v>
      </c>
      <c r="H233" s="39">
        <v>-4683.42</v>
      </c>
      <c r="I233">
        <v>101.95</v>
      </c>
      <c r="J233" s="39">
        <v>266713.53000000003</v>
      </c>
      <c r="K233">
        <v>0</v>
      </c>
      <c r="L233" s="39">
        <v>266713.53000000003</v>
      </c>
      <c r="M233" s="39">
        <v>93286.47</v>
      </c>
      <c r="N233">
        <v>74.08</v>
      </c>
      <c r="O233">
        <v>0</v>
      </c>
      <c r="P233">
        <v>0</v>
      </c>
      <c r="Q233">
        <v>0</v>
      </c>
      <c r="R233">
        <v>0</v>
      </c>
      <c r="S233" s="39">
        <v>-244587.42</v>
      </c>
      <c r="T233">
        <v>0</v>
      </c>
      <c r="U233" s="39">
        <v>-266713.53000000003</v>
      </c>
      <c r="V233">
        <v>0</v>
      </c>
      <c r="W233" t="str">
        <f>""</f>
        <v/>
      </c>
      <c r="X233">
        <v>0</v>
      </c>
      <c r="Y233" t="str">
        <f>""</f>
        <v/>
      </c>
      <c r="Z233">
        <v>0</v>
      </c>
      <c r="AA233" t="str">
        <f>""</f>
        <v/>
      </c>
      <c r="AB233">
        <v>0</v>
      </c>
      <c r="AC233" t="str">
        <f>""</f>
        <v/>
      </c>
      <c r="AD233">
        <v>0</v>
      </c>
      <c r="AE233" t="str">
        <f>""</f>
        <v/>
      </c>
      <c r="AF233">
        <v>0</v>
      </c>
      <c r="AG233" t="str">
        <f>""</f>
        <v/>
      </c>
      <c r="AH233">
        <v>0</v>
      </c>
      <c r="AI233" t="str">
        <f>""</f>
        <v/>
      </c>
      <c r="AJ233">
        <v>0</v>
      </c>
      <c r="AK233" t="str">
        <f>""</f>
        <v/>
      </c>
      <c r="AL233">
        <v>0</v>
      </c>
      <c r="AM233" t="str">
        <f>""</f>
        <v/>
      </c>
      <c r="AN233">
        <v>0</v>
      </c>
      <c r="AO233" t="str">
        <f>""</f>
        <v/>
      </c>
      <c r="AP233">
        <v>0</v>
      </c>
      <c r="AQ233" t="str">
        <f>""</f>
        <v/>
      </c>
      <c r="AR233" t="s">
        <v>632</v>
      </c>
      <c r="AS233" t="s">
        <v>633</v>
      </c>
      <c r="AT233">
        <v>0</v>
      </c>
      <c r="AU233" t="str">
        <f>""</f>
        <v/>
      </c>
      <c r="AV233">
        <v>2016</v>
      </c>
      <c r="AW233">
        <v>0</v>
      </c>
      <c r="AX233">
        <v>0</v>
      </c>
      <c r="AY233">
        <v>0</v>
      </c>
      <c r="AZ233">
        <v>0</v>
      </c>
      <c r="BA233">
        <v>0</v>
      </c>
      <c r="BB233">
        <v>0</v>
      </c>
    </row>
    <row r="234" spans="1:54">
      <c r="A234">
        <v>1631000611</v>
      </c>
      <c r="B234" t="s">
        <v>301</v>
      </c>
      <c r="C234">
        <v>0</v>
      </c>
      <c r="D234">
        <v>0</v>
      </c>
      <c r="E234" s="39">
        <v>6671.94</v>
      </c>
      <c r="F234">
        <v>0</v>
      </c>
      <c r="G234" s="39">
        <v>6671.94</v>
      </c>
      <c r="H234" s="39">
        <v>-6671.94</v>
      </c>
      <c r="I234">
        <v>0</v>
      </c>
      <c r="J234" s="39">
        <v>6671.94</v>
      </c>
      <c r="K234">
        <v>0</v>
      </c>
      <c r="L234" s="39">
        <v>6671.94</v>
      </c>
      <c r="M234" s="39">
        <v>-6671.94</v>
      </c>
      <c r="N234">
        <v>0</v>
      </c>
      <c r="O234">
        <v>0</v>
      </c>
      <c r="P234">
        <v>0</v>
      </c>
      <c r="Q234">
        <v>0</v>
      </c>
      <c r="R234">
        <v>0</v>
      </c>
      <c r="S234" s="39">
        <v>-6671.94</v>
      </c>
      <c r="T234">
        <v>0</v>
      </c>
      <c r="U234" s="39">
        <v>-6671.94</v>
      </c>
      <c r="V234">
        <v>0</v>
      </c>
      <c r="W234" t="str">
        <f>""</f>
        <v/>
      </c>
      <c r="X234">
        <v>0</v>
      </c>
      <c r="Y234" t="str">
        <f>""</f>
        <v/>
      </c>
      <c r="Z234">
        <v>0</v>
      </c>
      <c r="AA234" t="str">
        <f>""</f>
        <v/>
      </c>
      <c r="AB234">
        <v>0</v>
      </c>
      <c r="AC234" t="str">
        <f>""</f>
        <v/>
      </c>
      <c r="AD234">
        <v>0</v>
      </c>
      <c r="AE234" t="str">
        <f>""</f>
        <v/>
      </c>
      <c r="AF234">
        <v>0</v>
      </c>
      <c r="AG234" t="str">
        <f>""</f>
        <v/>
      </c>
      <c r="AH234">
        <v>0</v>
      </c>
      <c r="AI234" t="str">
        <f>""</f>
        <v/>
      </c>
      <c r="AJ234">
        <v>0</v>
      </c>
      <c r="AK234" t="str">
        <f>""</f>
        <v/>
      </c>
      <c r="AL234">
        <v>0</v>
      </c>
      <c r="AM234" t="str">
        <f>""</f>
        <v/>
      </c>
      <c r="AN234">
        <v>0</v>
      </c>
      <c r="AO234" t="str">
        <f>""</f>
        <v/>
      </c>
      <c r="AP234">
        <v>0</v>
      </c>
      <c r="AQ234" t="str">
        <f>""</f>
        <v/>
      </c>
      <c r="AR234" t="s">
        <v>632</v>
      </c>
      <c r="AS234" t="s">
        <v>633</v>
      </c>
      <c r="AT234">
        <v>0</v>
      </c>
      <c r="AU234" t="str">
        <f>""</f>
        <v/>
      </c>
      <c r="AV234">
        <v>2016</v>
      </c>
      <c r="AW234">
        <v>0</v>
      </c>
      <c r="AX234">
        <v>0</v>
      </c>
      <c r="AY234">
        <v>0</v>
      </c>
      <c r="AZ234">
        <v>0</v>
      </c>
      <c r="BA234">
        <v>0</v>
      </c>
      <c r="BB234">
        <v>0</v>
      </c>
    </row>
    <row r="235" spans="1:54">
      <c r="A235">
        <v>1631000650</v>
      </c>
      <c r="B235" t="s">
        <v>302</v>
      </c>
      <c r="C235" s="1">
        <v>1000000</v>
      </c>
      <c r="D235" s="1">
        <v>666400</v>
      </c>
      <c r="E235" s="39">
        <v>188687.53</v>
      </c>
      <c r="F235">
        <v>0</v>
      </c>
      <c r="G235" s="39">
        <v>188687.53</v>
      </c>
      <c r="H235" s="39">
        <v>477712.47</v>
      </c>
      <c r="I235">
        <v>28.31</v>
      </c>
      <c r="J235" s="39">
        <v>188687.53</v>
      </c>
      <c r="K235">
        <v>0</v>
      </c>
      <c r="L235" s="39">
        <v>188687.53</v>
      </c>
      <c r="M235" s="39">
        <v>811312.47</v>
      </c>
      <c r="N235">
        <v>18.86</v>
      </c>
      <c r="O235">
        <v>0</v>
      </c>
      <c r="P235">
        <v>0</v>
      </c>
      <c r="Q235">
        <v>0</v>
      </c>
      <c r="R235">
        <v>0</v>
      </c>
      <c r="S235" s="39">
        <v>-188687.53</v>
      </c>
      <c r="T235">
        <v>0</v>
      </c>
      <c r="U235" s="39">
        <v>-188687.53</v>
      </c>
      <c r="V235">
        <v>0</v>
      </c>
      <c r="W235" t="str">
        <f>""</f>
        <v/>
      </c>
      <c r="X235">
        <v>0</v>
      </c>
      <c r="Y235" t="str">
        <f>""</f>
        <v/>
      </c>
      <c r="Z235">
        <v>0</v>
      </c>
      <c r="AA235" t="str">
        <f>""</f>
        <v/>
      </c>
      <c r="AB235">
        <v>0</v>
      </c>
      <c r="AC235" t="str">
        <f>""</f>
        <v/>
      </c>
      <c r="AD235">
        <v>0</v>
      </c>
      <c r="AE235" t="str">
        <f>""</f>
        <v/>
      </c>
      <c r="AF235">
        <v>0</v>
      </c>
      <c r="AG235" t="str">
        <f>""</f>
        <v/>
      </c>
      <c r="AH235">
        <v>0</v>
      </c>
      <c r="AI235" t="str">
        <f>""</f>
        <v/>
      </c>
      <c r="AJ235">
        <v>0</v>
      </c>
      <c r="AK235" t="str">
        <f>""</f>
        <v/>
      </c>
      <c r="AL235">
        <v>0</v>
      </c>
      <c r="AM235" t="str">
        <f>""</f>
        <v/>
      </c>
      <c r="AN235">
        <v>0</v>
      </c>
      <c r="AO235" t="str">
        <f>""</f>
        <v/>
      </c>
      <c r="AP235">
        <v>0</v>
      </c>
      <c r="AQ235" t="str">
        <f>""</f>
        <v/>
      </c>
      <c r="AR235" t="s">
        <v>632</v>
      </c>
      <c r="AS235" t="s">
        <v>633</v>
      </c>
      <c r="AT235">
        <v>0</v>
      </c>
      <c r="AU235" t="str">
        <f>""</f>
        <v/>
      </c>
      <c r="AV235">
        <v>2016</v>
      </c>
      <c r="AW235">
        <v>0</v>
      </c>
      <c r="AX235">
        <v>0</v>
      </c>
      <c r="AY235">
        <v>0</v>
      </c>
      <c r="AZ235">
        <v>0</v>
      </c>
      <c r="BA235">
        <v>0</v>
      </c>
      <c r="BB235">
        <v>0</v>
      </c>
    </row>
    <row r="236" spans="1:54">
      <c r="A236">
        <v>1631100610</v>
      </c>
      <c r="B236" t="s">
        <v>303</v>
      </c>
      <c r="C236" s="1">
        <v>15000</v>
      </c>
      <c r="D236" s="1">
        <v>10000</v>
      </c>
      <c r="E236" s="39">
        <v>5011</v>
      </c>
      <c r="F236">
        <v>0</v>
      </c>
      <c r="G236" s="39">
        <v>5011</v>
      </c>
      <c r="H236" s="39">
        <v>4989</v>
      </c>
      <c r="I236">
        <v>50.11</v>
      </c>
      <c r="J236" s="39">
        <v>6909</v>
      </c>
      <c r="K236">
        <v>0</v>
      </c>
      <c r="L236" s="39">
        <v>6909</v>
      </c>
      <c r="M236" s="39">
        <v>8091</v>
      </c>
      <c r="N236">
        <v>46.06</v>
      </c>
      <c r="O236">
        <v>0</v>
      </c>
      <c r="P236">
        <v>0</v>
      </c>
      <c r="Q236">
        <v>0</v>
      </c>
      <c r="R236">
        <v>0</v>
      </c>
      <c r="S236" s="39">
        <v>-5011</v>
      </c>
      <c r="T236">
        <v>0</v>
      </c>
      <c r="U236" s="39">
        <v>-6909</v>
      </c>
      <c r="V236">
        <v>0</v>
      </c>
      <c r="W236" t="str">
        <f>""</f>
        <v/>
      </c>
      <c r="X236">
        <v>0</v>
      </c>
      <c r="Y236" t="str">
        <f>""</f>
        <v/>
      </c>
      <c r="Z236">
        <v>0</v>
      </c>
      <c r="AA236" t="str">
        <f>""</f>
        <v/>
      </c>
      <c r="AB236">
        <v>0</v>
      </c>
      <c r="AC236" t="str">
        <f>""</f>
        <v/>
      </c>
      <c r="AD236">
        <v>0</v>
      </c>
      <c r="AE236" t="str">
        <f>""</f>
        <v/>
      </c>
      <c r="AF236">
        <v>0</v>
      </c>
      <c r="AG236" t="str">
        <f>""</f>
        <v/>
      </c>
      <c r="AH236">
        <v>0</v>
      </c>
      <c r="AI236" t="str">
        <f>""</f>
        <v/>
      </c>
      <c r="AJ236">
        <v>0</v>
      </c>
      <c r="AK236" t="str">
        <f>""</f>
        <v/>
      </c>
      <c r="AL236">
        <v>0</v>
      </c>
      <c r="AM236" t="str">
        <f>""</f>
        <v/>
      </c>
      <c r="AN236">
        <v>0</v>
      </c>
      <c r="AO236" t="str">
        <f>""</f>
        <v/>
      </c>
      <c r="AP236">
        <v>0</v>
      </c>
      <c r="AQ236" t="str">
        <f>""</f>
        <v/>
      </c>
      <c r="AR236" t="s">
        <v>632</v>
      </c>
      <c r="AS236" t="s">
        <v>633</v>
      </c>
      <c r="AT236">
        <v>0</v>
      </c>
      <c r="AU236" t="str">
        <f>""</f>
        <v/>
      </c>
      <c r="AV236">
        <v>2016</v>
      </c>
      <c r="AW236">
        <v>0</v>
      </c>
      <c r="AX236">
        <v>0</v>
      </c>
      <c r="AY236">
        <v>0</v>
      </c>
      <c r="AZ236">
        <v>0</v>
      </c>
      <c r="BA236">
        <v>0</v>
      </c>
      <c r="BB236">
        <v>0</v>
      </c>
    </row>
    <row r="237" spans="1:54">
      <c r="A237">
        <v>1631200610</v>
      </c>
      <c r="B237" t="s">
        <v>304</v>
      </c>
      <c r="C237" s="1">
        <v>5000</v>
      </c>
      <c r="D237" s="1">
        <v>3336</v>
      </c>
      <c r="E237" s="39">
        <v>11862.23</v>
      </c>
      <c r="F237">
        <v>0</v>
      </c>
      <c r="G237" s="39">
        <v>11862.23</v>
      </c>
      <c r="H237" s="39">
        <v>-8526.23</v>
      </c>
      <c r="I237">
        <v>355.58</v>
      </c>
      <c r="J237" s="39">
        <v>11862.23</v>
      </c>
      <c r="K237">
        <v>0</v>
      </c>
      <c r="L237" s="39">
        <v>11862.23</v>
      </c>
      <c r="M237" s="39">
        <v>-6862.23</v>
      </c>
      <c r="N237">
        <v>237.24</v>
      </c>
      <c r="O237">
        <v>0</v>
      </c>
      <c r="P237">
        <v>0</v>
      </c>
      <c r="Q237">
        <v>0</v>
      </c>
      <c r="R237">
        <v>0</v>
      </c>
      <c r="S237" s="39">
        <v>-11862.23</v>
      </c>
      <c r="T237">
        <v>0</v>
      </c>
      <c r="U237" s="39">
        <v>-11862.23</v>
      </c>
      <c r="V237">
        <v>0</v>
      </c>
      <c r="W237" t="str">
        <f>""</f>
        <v/>
      </c>
      <c r="X237">
        <v>0</v>
      </c>
      <c r="Y237" t="str">
        <f>""</f>
        <v/>
      </c>
      <c r="Z237">
        <v>0</v>
      </c>
      <c r="AA237" t="str">
        <f>""</f>
        <v/>
      </c>
      <c r="AB237">
        <v>0</v>
      </c>
      <c r="AC237" t="str">
        <f>""</f>
        <v/>
      </c>
      <c r="AD237">
        <v>0</v>
      </c>
      <c r="AE237" t="str">
        <f>""</f>
        <v/>
      </c>
      <c r="AF237">
        <v>0</v>
      </c>
      <c r="AG237" t="str">
        <f>""</f>
        <v/>
      </c>
      <c r="AH237">
        <v>0</v>
      </c>
      <c r="AI237" t="str">
        <f>""</f>
        <v/>
      </c>
      <c r="AJ237">
        <v>0</v>
      </c>
      <c r="AK237" t="str">
        <f>""</f>
        <v/>
      </c>
      <c r="AL237">
        <v>0</v>
      </c>
      <c r="AM237" t="str">
        <f>""</f>
        <v/>
      </c>
      <c r="AN237">
        <v>0</v>
      </c>
      <c r="AO237" t="str">
        <f>""</f>
        <v/>
      </c>
      <c r="AP237">
        <v>0</v>
      </c>
      <c r="AQ237" t="str">
        <f>""</f>
        <v/>
      </c>
      <c r="AR237" t="s">
        <v>632</v>
      </c>
      <c r="AS237" t="s">
        <v>633</v>
      </c>
      <c r="AT237">
        <v>0</v>
      </c>
      <c r="AU237" t="str">
        <f>""</f>
        <v/>
      </c>
      <c r="AV237">
        <v>2016</v>
      </c>
      <c r="AW237">
        <v>0</v>
      </c>
      <c r="AX237">
        <v>0</v>
      </c>
      <c r="AY237">
        <v>0</v>
      </c>
      <c r="AZ237">
        <v>0</v>
      </c>
      <c r="BA237">
        <v>0</v>
      </c>
      <c r="BB237">
        <v>0</v>
      </c>
    </row>
    <row r="238" spans="1:54">
      <c r="A238">
        <v>1632000610</v>
      </c>
      <c r="B238" t="s">
        <v>305</v>
      </c>
      <c r="C238" s="1">
        <v>135000</v>
      </c>
      <c r="D238" s="1">
        <v>89968</v>
      </c>
      <c r="E238" s="39">
        <v>76459.5</v>
      </c>
      <c r="F238">
        <v>0</v>
      </c>
      <c r="G238" s="39">
        <v>76459.5</v>
      </c>
      <c r="H238" s="39">
        <v>13508.5</v>
      </c>
      <c r="I238">
        <v>84.98</v>
      </c>
      <c r="J238" s="39">
        <v>114233.43</v>
      </c>
      <c r="K238">
        <v>0</v>
      </c>
      <c r="L238" s="39">
        <v>114233.43</v>
      </c>
      <c r="M238" s="39">
        <v>20766.57</v>
      </c>
      <c r="N238">
        <v>84.61</v>
      </c>
      <c r="O238">
        <v>0</v>
      </c>
      <c r="P238">
        <v>0</v>
      </c>
      <c r="Q238">
        <v>0</v>
      </c>
      <c r="R238">
        <v>0</v>
      </c>
      <c r="S238" s="39">
        <v>-76459.5</v>
      </c>
      <c r="T238">
        <v>0</v>
      </c>
      <c r="U238" s="39">
        <v>-114233.43</v>
      </c>
      <c r="V238">
        <v>0</v>
      </c>
      <c r="W238" t="str">
        <f>""</f>
        <v/>
      </c>
      <c r="X238">
        <v>0</v>
      </c>
      <c r="Y238" t="str">
        <f>""</f>
        <v/>
      </c>
      <c r="Z238">
        <v>0</v>
      </c>
      <c r="AA238" t="str">
        <f>""</f>
        <v/>
      </c>
      <c r="AB238">
        <v>0</v>
      </c>
      <c r="AC238" t="str">
        <f>""</f>
        <v/>
      </c>
      <c r="AD238">
        <v>0</v>
      </c>
      <c r="AE238" t="str">
        <f>""</f>
        <v/>
      </c>
      <c r="AF238">
        <v>0</v>
      </c>
      <c r="AG238" t="str">
        <f>""</f>
        <v/>
      </c>
      <c r="AH238">
        <v>0</v>
      </c>
      <c r="AI238" t="str">
        <f>""</f>
        <v/>
      </c>
      <c r="AJ238">
        <v>0</v>
      </c>
      <c r="AK238" t="str">
        <f>""</f>
        <v/>
      </c>
      <c r="AL238">
        <v>0</v>
      </c>
      <c r="AM238" t="str">
        <f>""</f>
        <v/>
      </c>
      <c r="AN238">
        <v>0</v>
      </c>
      <c r="AO238" t="str">
        <f>""</f>
        <v/>
      </c>
      <c r="AP238">
        <v>0</v>
      </c>
      <c r="AQ238" t="str">
        <f>""</f>
        <v/>
      </c>
      <c r="AR238" t="s">
        <v>632</v>
      </c>
      <c r="AS238" t="s">
        <v>633</v>
      </c>
      <c r="AT238">
        <v>0</v>
      </c>
      <c r="AU238" t="str">
        <f>""</f>
        <v/>
      </c>
      <c r="AV238">
        <v>2016</v>
      </c>
      <c r="AW238">
        <v>0</v>
      </c>
      <c r="AX238">
        <v>0</v>
      </c>
      <c r="AY238">
        <v>0</v>
      </c>
      <c r="AZ238">
        <v>0</v>
      </c>
      <c r="BA238">
        <v>0</v>
      </c>
      <c r="BB238">
        <v>0</v>
      </c>
    </row>
    <row r="239" spans="1:54">
      <c r="A239">
        <v>1632000620</v>
      </c>
      <c r="B239" t="s">
        <v>306</v>
      </c>
      <c r="C239" s="1">
        <v>230000</v>
      </c>
      <c r="D239" s="1">
        <v>153272</v>
      </c>
      <c r="E239" s="39">
        <v>313189.65999999997</v>
      </c>
      <c r="F239">
        <v>0</v>
      </c>
      <c r="G239" s="39">
        <v>313189.65999999997</v>
      </c>
      <c r="H239" s="39">
        <v>-159917.66</v>
      </c>
      <c r="I239">
        <v>204.33</v>
      </c>
      <c r="J239" s="39">
        <v>313189.65999999997</v>
      </c>
      <c r="K239">
        <v>0</v>
      </c>
      <c r="L239" s="39">
        <v>313189.65999999997</v>
      </c>
      <c r="M239" s="39">
        <v>-83189.66</v>
      </c>
      <c r="N239">
        <v>136.16</v>
      </c>
      <c r="O239">
        <v>0</v>
      </c>
      <c r="P239">
        <v>0</v>
      </c>
      <c r="Q239">
        <v>0</v>
      </c>
      <c r="R239">
        <v>0</v>
      </c>
      <c r="S239" s="39">
        <v>-313189.65999999997</v>
      </c>
      <c r="T239">
        <v>0</v>
      </c>
      <c r="U239" s="39">
        <v>-313189.65999999997</v>
      </c>
      <c r="V239">
        <v>0</v>
      </c>
      <c r="W239" t="str">
        <f>""</f>
        <v/>
      </c>
      <c r="X239">
        <v>0</v>
      </c>
      <c r="Y239" t="str">
        <f>""</f>
        <v/>
      </c>
      <c r="Z239">
        <v>0</v>
      </c>
      <c r="AA239" t="str">
        <f>""</f>
        <v/>
      </c>
      <c r="AB239">
        <v>0</v>
      </c>
      <c r="AC239" t="str">
        <f>""</f>
        <v/>
      </c>
      <c r="AD239">
        <v>0</v>
      </c>
      <c r="AE239" t="str">
        <f>""</f>
        <v/>
      </c>
      <c r="AF239">
        <v>0</v>
      </c>
      <c r="AG239" t="str">
        <f>""</f>
        <v/>
      </c>
      <c r="AH239">
        <v>0</v>
      </c>
      <c r="AI239" t="str">
        <f>""</f>
        <v/>
      </c>
      <c r="AJ239">
        <v>0</v>
      </c>
      <c r="AK239" t="str">
        <f>""</f>
        <v/>
      </c>
      <c r="AL239">
        <v>0</v>
      </c>
      <c r="AM239" t="str">
        <f>""</f>
        <v/>
      </c>
      <c r="AN239">
        <v>0</v>
      </c>
      <c r="AO239" t="str">
        <f>""</f>
        <v/>
      </c>
      <c r="AP239">
        <v>0</v>
      </c>
      <c r="AQ239" t="str">
        <f>""</f>
        <v/>
      </c>
      <c r="AR239" t="s">
        <v>632</v>
      </c>
      <c r="AS239" t="s">
        <v>633</v>
      </c>
      <c r="AT239">
        <v>0</v>
      </c>
      <c r="AU239" t="str">
        <f>""</f>
        <v/>
      </c>
      <c r="AV239">
        <v>2016</v>
      </c>
      <c r="AW239">
        <v>0</v>
      </c>
      <c r="AX239">
        <v>0</v>
      </c>
      <c r="AY239">
        <v>0</v>
      </c>
      <c r="AZ239">
        <v>0</v>
      </c>
      <c r="BA239">
        <v>0</v>
      </c>
      <c r="BB239">
        <v>0</v>
      </c>
    </row>
    <row r="240" spans="1:54">
      <c r="A240">
        <v>1649100691</v>
      </c>
      <c r="B240" t="s">
        <v>307</v>
      </c>
      <c r="C240" s="1">
        <v>3562000</v>
      </c>
      <c r="D240" s="1">
        <v>2373720</v>
      </c>
      <c r="E240" s="39">
        <v>2263008.2799999998</v>
      </c>
      <c r="F240">
        <v>0</v>
      </c>
      <c r="G240" s="39">
        <v>2263008.2799999998</v>
      </c>
      <c r="H240" s="39">
        <v>110711.72</v>
      </c>
      <c r="I240">
        <v>95.33</v>
      </c>
      <c r="J240" s="39">
        <v>2375434.85</v>
      </c>
      <c r="K240">
        <v>0</v>
      </c>
      <c r="L240" s="39">
        <v>2375434.85</v>
      </c>
      <c r="M240" s="39">
        <v>1186565.1499999999</v>
      </c>
      <c r="N240">
        <v>66.680000000000007</v>
      </c>
      <c r="O240">
        <v>0</v>
      </c>
      <c r="P240">
        <v>0</v>
      </c>
      <c r="Q240">
        <v>0</v>
      </c>
      <c r="R240">
        <v>0</v>
      </c>
      <c r="S240" s="39">
        <v>-2263008.2799999998</v>
      </c>
      <c r="T240">
        <v>0</v>
      </c>
      <c r="U240" s="39">
        <v>-2375434.85</v>
      </c>
      <c r="V240">
        <v>0</v>
      </c>
      <c r="W240" t="str">
        <f>""</f>
        <v/>
      </c>
      <c r="X240">
        <v>0</v>
      </c>
      <c r="Y240" t="str">
        <f>""</f>
        <v/>
      </c>
      <c r="Z240">
        <v>0</v>
      </c>
      <c r="AA240" t="str">
        <f>""</f>
        <v/>
      </c>
      <c r="AB240">
        <v>0</v>
      </c>
      <c r="AC240" t="str">
        <f>""</f>
        <v/>
      </c>
      <c r="AD240">
        <v>0</v>
      </c>
      <c r="AE240" t="str">
        <f>""</f>
        <v/>
      </c>
      <c r="AF240">
        <v>0</v>
      </c>
      <c r="AG240" t="str">
        <f>""</f>
        <v/>
      </c>
      <c r="AH240">
        <v>0</v>
      </c>
      <c r="AI240" t="str">
        <f>""</f>
        <v/>
      </c>
      <c r="AJ240">
        <v>0</v>
      </c>
      <c r="AK240" t="str">
        <f>""</f>
        <v/>
      </c>
      <c r="AL240">
        <v>0</v>
      </c>
      <c r="AM240" t="str">
        <f>""</f>
        <v/>
      </c>
      <c r="AN240">
        <v>0</v>
      </c>
      <c r="AO240" t="str">
        <f>""</f>
        <v/>
      </c>
      <c r="AP240">
        <v>0</v>
      </c>
      <c r="AQ240" t="str">
        <f>""</f>
        <v/>
      </c>
      <c r="AR240" t="s">
        <v>632</v>
      </c>
      <c r="AS240" t="s">
        <v>633</v>
      </c>
      <c r="AT240">
        <v>0</v>
      </c>
      <c r="AU240" t="str">
        <f>""</f>
        <v/>
      </c>
      <c r="AV240">
        <v>2016</v>
      </c>
      <c r="AW240">
        <v>0</v>
      </c>
      <c r="AX240">
        <v>0</v>
      </c>
      <c r="AY240">
        <v>0</v>
      </c>
      <c r="AZ240">
        <v>0</v>
      </c>
      <c r="BA240">
        <v>0</v>
      </c>
      <c r="BB240">
        <v>0</v>
      </c>
    </row>
    <row r="241" spans="1:54">
      <c r="A241">
        <v>1649100692</v>
      </c>
      <c r="B241" t="s">
        <v>308</v>
      </c>
      <c r="C241" s="1">
        <v>1420000</v>
      </c>
      <c r="D241" s="1">
        <v>946288</v>
      </c>
      <c r="E241" s="39">
        <v>917838.51</v>
      </c>
      <c r="F241">
        <v>0</v>
      </c>
      <c r="G241" s="39">
        <v>917838.51</v>
      </c>
      <c r="H241" s="39">
        <v>28449.49</v>
      </c>
      <c r="I241">
        <v>96.99</v>
      </c>
      <c r="J241" s="39">
        <v>1861717.09</v>
      </c>
      <c r="K241">
        <v>0</v>
      </c>
      <c r="L241" s="39">
        <v>1861717.09</v>
      </c>
      <c r="M241" s="39">
        <v>-441717.09</v>
      </c>
      <c r="N241">
        <v>131.1</v>
      </c>
      <c r="O241">
        <v>0</v>
      </c>
      <c r="P241">
        <v>0</v>
      </c>
      <c r="Q241">
        <v>0</v>
      </c>
      <c r="R241">
        <v>0</v>
      </c>
      <c r="S241" s="39">
        <v>-917838.51</v>
      </c>
      <c r="T241">
        <v>0</v>
      </c>
      <c r="U241" s="39">
        <v>-1861717.09</v>
      </c>
      <c r="V241">
        <v>0</v>
      </c>
      <c r="W241" t="str">
        <f>""</f>
        <v/>
      </c>
      <c r="X241">
        <v>0</v>
      </c>
      <c r="Y241" t="str">
        <f>""</f>
        <v/>
      </c>
      <c r="Z241">
        <v>0</v>
      </c>
      <c r="AA241" t="str">
        <f>""</f>
        <v/>
      </c>
      <c r="AB241">
        <v>0</v>
      </c>
      <c r="AC241" t="str">
        <f>""</f>
        <v/>
      </c>
      <c r="AD241">
        <v>0</v>
      </c>
      <c r="AE241" t="str">
        <f>""</f>
        <v/>
      </c>
      <c r="AF241">
        <v>0</v>
      </c>
      <c r="AG241" t="str">
        <f>""</f>
        <v/>
      </c>
      <c r="AH241">
        <v>0</v>
      </c>
      <c r="AI241" t="str">
        <f>""</f>
        <v/>
      </c>
      <c r="AJ241">
        <v>0</v>
      </c>
      <c r="AK241" t="str">
        <f>""</f>
        <v/>
      </c>
      <c r="AL241">
        <v>0</v>
      </c>
      <c r="AM241" t="str">
        <f>""</f>
        <v/>
      </c>
      <c r="AN241">
        <v>0</v>
      </c>
      <c r="AO241" t="str">
        <f>""</f>
        <v/>
      </c>
      <c r="AP241">
        <v>0</v>
      </c>
      <c r="AQ241" t="str">
        <f>""</f>
        <v/>
      </c>
      <c r="AR241" t="s">
        <v>632</v>
      </c>
      <c r="AS241" t="s">
        <v>633</v>
      </c>
      <c r="AT241">
        <v>0</v>
      </c>
      <c r="AU241" t="str">
        <f>""</f>
        <v/>
      </c>
      <c r="AV241">
        <v>2016</v>
      </c>
      <c r="AW241">
        <v>0</v>
      </c>
      <c r="AX241">
        <v>0</v>
      </c>
      <c r="AY241">
        <v>0</v>
      </c>
      <c r="AZ241">
        <v>0</v>
      </c>
      <c r="BA241">
        <v>0</v>
      </c>
      <c r="BB241">
        <v>0</v>
      </c>
    </row>
    <row r="242" spans="1:54">
      <c r="A242">
        <v>1649100693</v>
      </c>
      <c r="B242" t="s">
        <v>309</v>
      </c>
      <c r="C242" s="1">
        <v>207000</v>
      </c>
      <c r="D242" s="1">
        <v>137944</v>
      </c>
      <c r="E242" s="39">
        <v>-115722.32</v>
      </c>
      <c r="F242">
        <v>0</v>
      </c>
      <c r="G242" s="39">
        <v>-115722.32</v>
      </c>
      <c r="H242" s="39">
        <v>253666.32</v>
      </c>
      <c r="I242">
        <v>-83.89</v>
      </c>
      <c r="J242" s="39">
        <v>-84562.8</v>
      </c>
      <c r="K242">
        <v>0</v>
      </c>
      <c r="L242" s="39">
        <v>-84562.8</v>
      </c>
      <c r="M242" s="39">
        <v>291562.8</v>
      </c>
      <c r="N242">
        <v>-40.85</v>
      </c>
      <c r="O242">
        <v>0</v>
      </c>
      <c r="P242">
        <v>0</v>
      </c>
      <c r="Q242">
        <v>0</v>
      </c>
      <c r="R242">
        <v>0</v>
      </c>
      <c r="S242" s="39">
        <v>115722.32</v>
      </c>
      <c r="T242">
        <v>0</v>
      </c>
      <c r="U242" s="39">
        <v>84562.8</v>
      </c>
      <c r="V242">
        <v>0</v>
      </c>
      <c r="W242" t="str">
        <f>""</f>
        <v/>
      </c>
      <c r="X242">
        <v>0</v>
      </c>
      <c r="Y242" t="str">
        <f>""</f>
        <v/>
      </c>
      <c r="Z242">
        <v>0</v>
      </c>
      <c r="AA242" t="str">
        <f>""</f>
        <v/>
      </c>
      <c r="AB242">
        <v>0</v>
      </c>
      <c r="AC242" t="str">
        <f>""</f>
        <v/>
      </c>
      <c r="AD242">
        <v>0</v>
      </c>
      <c r="AE242" t="str">
        <f>""</f>
        <v/>
      </c>
      <c r="AF242">
        <v>0</v>
      </c>
      <c r="AG242" t="str">
        <f>""</f>
        <v/>
      </c>
      <c r="AH242">
        <v>0</v>
      </c>
      <c r="AI242" t="str">
        <f>""</f>
        <v/>
      </c>
      <c r="AJ242">
        <v>0</v>
      </c>
      <c r="AK242" t="str">
        <f>""</f>
        <v/>
      </c>
      <c r="AL242">
        <v>0</v>
      </c>
      <c r="AM242" t="str">
        <f>""</f>
        <v/>
      </c>
      <c r="AN242">
        <v>0</v>
      </c>
      <c r="AO242" t="str">
        <f>""</f>
        <v/>
      </c>
      <c r="AP242">
        <v>0</v>
      </c>
      <c r="AQ242" t="str">
        <f>""</f>
        <v/>
      </c>
      <c r="AR242" t="s">
        <v>632</v>
      </c>
      <c r="AS242" t="s">
        <v>633</v>
      </c>
      <c r="AT242">
        <v>0</v>
      </c>
      <c r="AU242" t="str">
        <f>""</f>
        <v/>
      </c>
      <c r="AV242">
        <v>2016</v>
      </c>
      <c r="AW242">
        <v>0</v>
      </c>
      <c r="AX242">
        <v>0</v>
      </c>
      <c r="AY242">
        <v>0</v>
      </c>
      <c r="AZ242">
        <v>0</v>
      </c>
      <c r="BA242">
        <v>0</v>
      </c>
      <c r="BB242">
        <v>0</v>
      </c>
    </row>
    <row r="243" spans="1:54">
      <c r="A243">
        <v>1711000735</v>
      </c>
      <c r="B243" t="s">
        <v>310</v>
      </c>
      <c r="C243" s="1">
        <v>70000</v>
      </c>
      <c r="D243" s="1">
        <v>46648</v>
      </c>
      <c r="E243" s="39">
        <v>46168.54</v>
      </c>
      <c r="F243">
        <v>0</v>
      </c>
      <c r="G243" s="39">
        <v>46168.54</v>
      </c>
      <c r="H243">
        <v>479.46</v>
      </c>
      <c r="I243">
        <v>98.97</v>
      </c>
      <c r="J243" s="39">
        <v>51709.3</v>
      </c>
      <c r="K243">
        <v>0</v>
      </c>
      <c r="L243" s="39">
        <v>51709.3</v>
      </c>
      <c r="M243" s="39">
        <v>18290.7</v>
      </c>
      <c r="N243">
        <v>73.87</v>
      </c>
      <c r="O243">
        <v>0</v>
      </c>
      <c r="P243">
        <v>0</v>
      </c>
      <c r="Q243">
        <v>0</v>
      </c>
      <c r="R243">
        <v>0</v>
      </c>
      <c r="S243" s="39">
        <v>-46168.54</v>
      </c>
      <c r="T243">
        <v>0</v>
      </c>
      <c r="U243" s="39">
        <v>-51709.3</v>
      </c>
      <c r="V243">
        <v>0</v>
      </c>
      <c r="W243" t="str">
        <f>""</f>
        <v/>
      </c>
      <c r="X243">
        <v>0</v>
      </c>
      <c r="Y243" t="str">
        <f>""</f>
        <v/>
      </c>
      <c r="Z243">
        <v>0</v>
      </c>
      <c r="AA243" t="str">
        <f>""</f>
        <v/>
      </c>
      <c r="AB243">
        <v>0</v>
      </c>
      <c r="AC243" t="str">
        <f>""</f>
        <v/>
      </c>
      <c r="AD243">
        <v>0</v>
      </c>
      <c r="AE243" t="str">
        <f>""</f>
        <v/>
      </c>
      <c r="AF243">
        <v>0</v>
      </c>
      <c r="AG243" t="str">
        <f>""</f>
        <v/>
      </c>
      <c r="AH243">
        <v>0</v>
      </c>
      <c r="AI243" t="str">
        <f>""</f>
        <v/>
      </c>
      <c r="AJ243">
        <v>0</v>
      </c>
      <c r="AK243" t="str">
        <f>""</f>
        <v/>
      </c>
      <c r="AL243">
        <v>0</v>
      </c>
      <c r="AM243" t="str">
        <f>""</f>
        <v/>
      </c>
      <c r="AN243">
        <v>0</v>
      </c>
      <c r="AO243" t="str">
        <f>""</f>
        <v/>
      </c>
      <c r="AP243">
        <v>0</v>
      </c>
      <c r="AQ243" t="str">
        <f>""</f>
        <v/>
      </c>
      <c r="AR243" t="s">
        <v>632</v>
      </c>
      <c r="AS243" t="s">
        <v>633</v>
      </c>
      <c r="AT243">
        <v>0</v>
      </c>
      <c r="AU243" t="str">
        <f>""</f>
        <v/>
      </c>
      <c r="AV243">
        <v>2016</v>
      </c>
      <c r="AW243">
        <v>0</v>
      </c>
      <c r="AX243">
        <v>0</v>
      </c>
      <c r="AY243">
        <v>0</v>
      </c>
      <c r="AZ243">
        <v>0</v>
      </c>
      <c r="BA243">
        <v>0</v>
      </c>
      <c r="BB243">
        <v>0</v>
      </c>
    </row>
    <row r="244" spans="1:54">
      <c r="A244">
        <v>1711100110</v>
      </c>
      <c r="B244" t="s">
        <v>311</v>
      </c>
      <c r="C244" s="1">
        <v>515000</v>
      </c>
      <c r="D244" s="1">
        <v>343200</v>
      </c>
      <c r="E244" s="39">
        <v>249245.43</v>
      </c>
      <c r="F244">
        <v>0</v>
      </c>
      <c r="G244" s="39">
        <v>249245.43</v>
      </c>
      <c r="H244" s="39">
        <v>93954.57</v>
      </c>
      <c r="I244">
        <v>72.62</v>
      </c>
      <c r="J244" s="39">
        <v>276281.7</v>
      </c>
      <c r="K244">
        <v>0</v>
      </c>
      <c r="L244" s="39">
        <v>276281.7</v>
      </c>
      <c r="M244" s="39">
        <v>238718.3</v>
      </c>
      <c r="N244">
        <v>53.64</v>
      </c>
      <c r="O244">
        <v>0</v>
      </c>
      <c r="P244">
        <v>0</v>
      </c>
      <c r="Q244">
        <v>0</v>
      </c>
      <c r="R244">
        <v>0</v>
      </c>
      <c r="S244" s="39">
        <v>-249245.43</v>
      </c>
      <c r="T244">
        <v>0</v>
      </c>
      <c r="U244" s="39">
        <v>-276281.7</v>
      </c>
      <c r="V244">
        <v>0</v>
      </c>
      <c r="W244" t="str">
        <f>""</f>
        <v/>
      </c>
      <c r="X244">
        <v>0</v>
      </c>
      <c r="Y244" t="str">
        <f>""</f>
        <v/>
      </c>
      <c r="Z244">
        <v>0</v>
      </c>
      <c r="AA244" t="str">
        <f>""</f>
        <v/>
      </c>
      <c r="AB244">
        <v>0</v>
      </c>
      <c r="AC244" t="str">
        <f>""</f>
        <v/>
      </c>
      <c r="AD244">
        <v>0</v>
      </c>
      <c r="AE244" t="str">
        <f>""</f>
        <v/>
      </c>
      <c r="AF244">
        <v>0</v>
      </c>
      <c r="AG244" t="str">
        <f>""</f>
        <v/>
      </c>
      <c r="AH244">
        <v>0</v>
      </c>
      <c r="AI244" t="str">
        <f>""</f>
        <v/>
      </c>
      <c r="AJ244">
        <v>0</v>
      </c>
      <c r="AK244" t="str">
        <f>""</f>
        <v/>
      </c>
      <c r="AL244">
        <v>0</v>
      </c>
      <c r="AM244" t="str">
        <f>""</f>
        <v/>
      </c>
      <c r="AN244">
        <v>0</v>
      </c>
      <c r="AO244" t="str">
        <f>""</f>
        <v/>
      </c>
      <c r="AP244">
        <v>0</v>
      </c>
      <c r="AQ244" t="str">
        <f>""</f>
        <v/>
      </c>
      <c r="AR244" t="s">
        <v>632</v>
      </c>
      <c r="AS244" t="s">
        <v>633</v>
      </c>
      <c r="AT244">
        <v>0</v>
      </c>
      <c r="AU244" t="str">
        <f>""</f>
        <v/>
      </c>
      <c r="AV244">
        <v>2016</v>
      </c>
      <c r="AW244">
        <v>0</v>
      </c>
      <c r="AX244">
        <v>0</v>
      </c>
      <c r="AY244">
        <v>0</v>
      </c>
      <c r="AZ244">
        <v>0</v>
      </c>
      <c r="BA244">
        <v>0</v>
      </c>
      <c r="BB244">
        <v>0</v>
      </c>
    </row>
    <row r="245" spans="1:54">
      <c r="A245">
        <v>1712200730</v>
      </c>
      <c r="B245" t="s">
        <v>312</v>
      </c>
      <c r="C245" s="1">
        <v>40000</v>
      </c>
      <c r="D245" s="1">
        <v>26656</v>
      </c>
      <c r="E245" s="39">
        <v>23926.42</v>
      </c>
      <c r="F245">
        <v>0</v>
      </c>
      <c r="G245" s="39">
        <v>23926.42</v>
      </c>
      <c r="H245" s="39">
        <v>2729.58</v>
      </c>
      <c r="I245">
        <v>89.75</v>
      </c>
      <c r="J245" s="39">
        <v>27275.200000000001</v>
      </c>
      <c r="K245">
        <v>0</v>
      </c>
      <c r="L245" s="39">
        <v>27275.200000000001</v>
      </c>
      <c r="M245" s="39">
        <v>12724.8</v>
      </c>
      <c r="N245">
        <v>68.180000000000007</v>
      </c>
      <c r="O245">
        <v>0</v>
      </c>
      <c r="P245">
        <v>0</v>
      </c>
      <c r="Q245">
        <v>0</v>
      </c>
      <c r="R245">
        <v>0</v>
      </c>
      <c r="S245" s="39">
        <v>-23926.42</v>
      </c>
      <c r="T245">
        <v>0</v>
      </c>
      <c r="U245" s="39">
        <v>-27275.200000000001</v>
      </c>
      <c r="V245">
        <v>0</v>
      </c>
      <c r="W245" t="str">
        <f>""</f>
        <v/>
      </c>
      <c r="X245">
        <v>0</v>
      </c>
      <c r="Y245" t="str">
        <f>""</f>
        <v/>
      </c>
      <c r="Z245">
        <v>0</v>
      </c>
      <c r="AA245" t="str">
        <f>""</f>
        <v/>
      </c>
      <c r="AB245">
        <v>0</v>
      </c>
      <c r="AC245" t="str">
        <f>""</f>
        <v/>
      </c>
      <c r="AD245">
        <v>0</v>
      </c>
      <c r="AE245" t="str">
        <f>""</f>
        <v/>
      </c>
      <c r="AF245">
        <v>0</v>
      </c>
      <c r="AG245" t="str">
        <f>""</f>
        <v/>
      </c>
      <c r="AH245">
        <v>0</v>
      </c>
      <c r="AI245" t="str">
        <f>""</f>
        <v/>
      </c>
      <c r="AJ245">
        <v>0</v>
      </c>
      <c r="AK245" t="str">
        <f>""</f>
        <v/>
      </c>
      <c r="AL245">
        <v>0</v>
      </c>
      <c r="AM245" t="str">
        <f>""</f>
        <v/>
      </c>
      <c r="AN245">
        <v>0</v>
      </c>
      <c r="AO245" t="str">
        <f>""</f>
        <v/>
      </c>
      <c r="AP245">
        <v>0</v>
      </c>
      <c r="AQ245" t="str">
        <f>""</f>
        <v/>
      </c>
      <c r="AR245" t="s">
        <v>632</v>
      </c>
      <c r="AS245" t="s">
        <v>633</v>
      </c>
      <c r="AT245">
        <v>0</v>
      </c>
      <c r="AU245" t="str">
        <f>""</f>
        <v/>
      </c>
      <c r="AV245">
        <v>2016</v>
      </c>
      <c r="AW245">
        <v>0</v>
      </c>
      <c r="AX245">
        <v>0</v>
      </c>
      <c r="AY245">
        <v>0</v>
      </c>
      <c r="AZ245">
        <v>0</v>
      </c>
      <c r="BA245">
        <v>0</v>
      </c>
      <c r="BB245">
        <v>0</v>
      </c>
    </row>
    <row r="246" spans="1:54">
      <c r="A246">
        <v>1712200750</v>
      </c>
      <c r="B246" t="s">
        <v>313</v>
      </c>
      <c r="C246" s="1">
        <v>60000</v>
      </c>
      <c r="D246" s="1">
        <v>60000</v>
      </c>
      <c r="E246" s="39">
        <v>5850</v>
      </c>
      <c r="F246" s="39">
        <v>21285</v>
      </c>
      <c r="G246" s="39">
        <v>27135</v>
      </c>
      <c r="H246" s="39">
        <v>32865</v>
      </c>
      <c r="I246">
        <v>45.22</v>
      </c>
      <c r="J246" s="39">
        <v>5850</v>
      </c>
      <c r="K246" s="39">
        <v>21285</v>
      </c>
      <c r="L246" s="39">
        <v>27135</v>
      </c>
      <c r="M246" s="39">
        <v>32865</v>
      </c>
      <c r="N246">
        <v>45.22</v>
      </c>
      <c r="O246">
        <v>0</v>
      </c>
      <c r="P246">
        <v>0</v>
      </c>
      <c r="Q246">
        <v>0</v>
      </c>
      <c r="R246">
        <v>0</v>
      </c>
      <c r="S246" s="39">
        <v>-27135</v>
      </c>
      <c r="T246">
        <v>0</v>
      </c>
      <c r="U246" s="39">
        <v>-27135</v>
      </c>
      <c r="V246">
        <v>0</v>
      </c>
      <c r="W246" t="str">
        <f>""</f>
        <v/>
      </c>
      <c r="X246">
        <v>0</v>
      </c>
      <c r="Y246" t="str">
        <f>""</f>
        <v/>
      </c>
      <c r="Z246">
        <v>0</v>
      </c>
      <c r="AA246" t="str">
        <f>""</f>
        <v/>
      </c>
      <c r="AB246">
        <v>0</v>
      </c>
      <c r="AC246" t="str">
        <f>""</f>
        <v/>
      </c>
      <c r="AD246">
        <v>0</v>
      </c>
      <c r="AE246" t="str">
        <f>""</f>
        <v/>
      </c>
      <c r="AF246">
        <v>0</v>
      </c>
      <c r="AG246" t="str">
        <f>""</f>
        <v/>
      </c>
      <c r="AH246">
        <v>0</v>
      </c>
      <c r="AI246" t="str">
        <f>""</f>
        <v/>
      </c>
      <c r="AJ246">
        <v>0</v>
      </c>
      <c r="AK246" t="str">
        <f>""</f>
        <v/>
      </c>
      <c r="AL246">
        <v>0</v>
      </c>
      <c r="AM246" t="str">
        <f>""</f>
        <v/>
      </c>
      <c r="AN246">
        <v>0</v>
      </c>
      <c r="AO246" t="str">
        <f>""</f>
        <v/>
      </c>
      <c r="AP246">
        <v>0</v>
      </c>
      <c r="AQ246" t="str">
        <f>""</f>
        <v/>
      </c>
      <c r="AR246" t="s">
        <v>632</v>
      </c>
      <c r="AS246" t="s">
        <v>684</v>
      </c>
      <c r="AT246">
        <v>0</v>
      </c>
      <c r="AU246" t="str">
        <f>""</f>
        <v/>
      </c>
      <c r="AV246">
        <v>2016</v>
      </c>
      <c r="AW246">
        <v>0</v>
      </c>
      <c r="AX246">
        <v>0</v>
      </c>
      <c r="AY246">
        <v>21285</v>
      </c>
      <c r="AZ246">
        <v>0</v>
      </c>
      <c r="BA246">
        <v>0</v>
      </c>
      <c r="BB246">
        <v>0</v>
      </c>
    </row>
    <row r="247" spans="1:54">
      <c r="A247">
        <v>1712300750</v>
      </c>
      <c r="B247" t="s">
        <v>314</v>
      </c>
      <c r="C247" s="1">
        <v>7000000</v>
      </c>
      <c r="D247" s="1">
        <v>4664800</v>
      </c>
      <c r="E247" s="39">
        <v>4204364.2300000004</v>
      </c>
      <c r="F247">
        <v>0</v>
      </c>
      <c r="G247" s="39">
        <v>4204364.2300000004</v>
      </c>
      <c r="H247" s="39">
        <v>460435.77</v>
      </c>
      <c r="I247">
        <v>90.12</v>
      </c>
      <c r="J247" s="39">
        <v>4204364.2300000004</v>
      </c>
      <c r="K247">
        <v>0</v>
      </c>
      <c r="L247" s="39">
        <v>4204364.2300000004</v>
      </c>
      <c r="M247" s="39">
        <v>2795635.77</v>
      </c>
      <c r="N247">
        <v>60.06</v>
      </c>
      <c r="O247">
        <v>0</v>
      </c>
      <c r="P247">
        <v>0</v>
      </c>
      <c r="Q247">
        <v>0</v>
      </c>
      <c r="R247">
        <v>0</v>
      </c>
      <c r="S247" s="39">
        <v>-4204364.2300000004</v>
      </c>
      <c r="T247">
        <v>0</v>
      </c>
      <c r="U247" s="39">
        <v>-4204364.2300000004</v>
      </c>
      <c r="V247">
        <v>0</v>
      </c>
      <c r="W247" t="str">
        <f>""</f>
        <v/>
      </c>
      <c r="X247">
        <v>0</v>
      </c>
      <c r="Y247" t="str">
        <f>""</f>
        <v/>
      </c>
      <c r="Z247">
        <v>0</v>
      </c>
      <c r="AA247" t="str">
        <f>""</f>
        <v/>
      </c>
      <c r="AB247">
        <v>0</v>
      </c>
      <c r="AC247" t="str">
        <f>""</f>
        <v/>
      </c>
      <c r="AD247">
        <v>0</v>
      </c>
      <c r="AE247" t="str">
        <f>""</f>
        <v/>
      </c>
      <c r="AF247">
        <v>0</v>
      </c>
      <c r="AG247" t="str">
        <f>""</f>
        <v/>
      </c>
      <c r="AH247">
        <v>0</v>
      </c>
      <c r="AI247" t="str">
        <f>""</f>
        <v/>
      </c>
      <c r="AJ247">
        <v>0</v>
      </c>
      <c r="AK247" t="str">
        <f>""</f>
        <v/>
      </c>
      <c r="AL247">
        <v>0</v>
      </c>
      <c r="AM247" t="str">
        <f>""</f>
        <v/>
      </c>
      <c r="AN247">
        <v>0</v>
      </c>
      <c r="AO247" t="str">
        <f>""</f>
        <v/>
      </c>
      <c r="AP247">
        <v>0</v>
      </c>
      <c r="AQ247" t="str">
        <f>""</f>
        <v/>
      </c>
      <c r="AR247" t="s">
        <v>632</v>
      </c>
      <c r="AS247" t="s">
        <v>633</v>
      </c>
      <c r="AT247">
        <v>0</v>
      </c>
      <c r="AU247" t="str">
        <f>""</f>
        <v/>
      </c>
      <c r="AV247">
        <v>2016</v>
      </c>
      <c r="AW247">
        <v>0</v>
      </c>
      <c r="AX247">
        <v>0</v>
      </c>
      <c r="AY247">
        <v>0</v>
      </c>
      <c r="AZ247">
        <v>0</v>
      </c>
      <c r="BA247">
        <v>0</v>
      </c>
      <c r="BB247">
        <v>0</v>
      </c>
    </row>
    <row r="248" spans="1:54">
      <c r="A248">
        <v>1712301750</v>
      </c>
      <c r="B248" t="s">
        <v>315</v>
      </c>
      <c r="C248" s="1">
        <v>650000</v>
      </c>
      <c r="D248" s="1">
        <v>433160</v>
      </c>
      <c r="E248" s="39">
        <v>2345895.4900000002</v>
      </c>
      <c r="F248" s="39">
        <v>13983</v>
      </c>
      <c r="G248" s="39">
        <v>2359878.4900000002</v>
      </c>
      <c r="H248" s="39">
        <v>-1926718.49</v>
      </c>
      <c r="I248">
        <v>544.79999999999995</v>
      </c>
      <c r="J248" s="39">
        <v>2345895.4900000002</v>
      </c>
      <c r="K248" s="39">
        <v>13983</v>
      </c>
      <c r="L248" s="39">
        <v>2359878.4900000002</v>
      </c>
      <c r="M248" s="39">
        <v>-1709878.49</v>
      </c>
      <c r="N248">
        <v>363.05</v>
      </c>
      <c r="O248">
        <v>0</v>
      </c>
      <c r="P248">
        <v>0</v>
      </c>
      <c r="Q248">
        <v>0</v>
      </c>
      <c r="R248">
        <v>0</v>
      </c>
      <c r="S248" s="39">
        <v>-2359878.4900000002</v>
      </c>
      <c r="T248">
        <v>0</v>
      </c>
      <c r="U248" s="39">
        <v>-2359878.4900000002</v>
      </c>
      <c r="V248">
        <v>0</v>
      </c>
      <c r="W248" t="str">
        <f>""</f>
        <v/>
      </c>
      <c r="X248">
        <v>0</v>
      </c>
      <c r="Y248" t="str">
        <f>""</f>
        <v/>
      </c>
      <c r="Z248">
        <v>0</v>
      </c>
      <c r="AA248" t="str">
        <f>""</f>
        <v/>
      </c>
      <c r="AB248">
        <v>0</v>
      </c>
      <c r="AC248" t="str">
        <f>""</f>
        <v/>
      </c>
      <c r="AD248">
        <v>0</v>
      </c>
      <c r="AE248" t="str">
        <f>""</f>
        <v/>
      </c>
      <c r="AF248">
        <v>0</v>
      </c>
      <c r="AG248" t="str">
        <f>""</f>
        <v/>
      </c>
      <c r="AH248">
        <v>0</v>
      </c>
      <c r="AI248" t="str">
        <f>""</f>
        <v/>
      </c>
      <c r="AJ248">
        <v>0</v>
      </c>
      <c r="AK248" t="str">
        <f>""</f>
        <v/>
      </c>
      <c r="AL248">
        <v>0</v>
      </c>
      <c r="AM248" t="str">
        <f>""</f>
        <v/>
      </c>
      <c r="AN248">
        <v>0</v>
      </c>
      <c r="AO248" t="str">
        <f>""</f>
        <v/>
      </c>
      <c r="AP248">
        <v>0</v>
      </c>
      <c r="AQ248" t="str">
        <f>""</f>
        <v/>
      </c>
      <c r="AR248" t="s">
        <v>632</v>
      </c>
      <c r="AS248" t="s">
        <v>633</v>
      </c>
      <c r="AT248">
        <v>0</v>
      </c>
      <c r="AU248" t="str">
        <f>""</f>
        <v/>
      </c>
      <c r="AV248">
        <v>2016</v>
      </c>
      <c r="AW248">
        <v>0</v>
      </c>
      <c r="AX248">
        <v>0</v>
      </c>
      <c r="AY248">
        <v>13983</v>
      </c>
      <c r="AZ248">
        <v>0</v>
      </c>
      <c r="BA248">
        <v>0</v>
      </c>
      <c r="BB248">
        <v>0</v>
      </c>
    </row>
    <row r="249" spans="1:54">
      <c r="A249">
        <v>1713000410</v>
      </c>
      <c r="B249" t="s">
        <v>317</v>
      </c>
      <c r="C249" s="1">
        <v>70800</v>
      </c>
      <c r="D249" s="1">
        <v>47184</v>
      </c>
      <c r="E249" s="39">
        <v>46800</v>
      </c>
      <c r="F249">
        <v>0</v>
      </c>
      <c r="G249" s="39">
        <v>46800</v>
      </c>
      <c r="H249">
        <v>384</v>
      </c>
      <c r="I249">
        <v>99.18</v>
      </c>
      <c r="J249" s="39">
        <v>58500</v>
      </c>
      <c r="K249">
        <v>0</v>
      </c>
      <c r="L249" s="39">
        <v>58500</v>
      </c>
      <c r="M249" s="39">
        <v>12300</v>
      </c>
      <c r="N249">
        <v>82.62</v>
      </c>
      <c r="O249">
        <v>0</v>
      </c>
      <c r="P249">
        <v>0</v>
      </c>
      <c r="Q249">
        <v>0</v>
      </c>
      <c r="R249">
        <v>0</v>
      </c>
      <c r="S249" s="39">
        <v>-46800</v>
      </c>
      <c r="T249">
        <v>0</v>
      </c>
      <c r="U249" s="39">
        <v>-58500</v>
      </c>
      <c r="V249">
        <v>0</v>
      </c>
      <c r="W249" t="str">
        <f>""</f>
        <v/>
      </c>
      <c r="X249">
        <v>0</v>
      </c>
      <c r="Y249" t="str">
        <f>""</f>
        <v/>
      </c>
      <c r="Z249">
        <v>0</v>
      </c>
      <c r="AA249" t="str">
        <f>""</f>
        <v/>
      </c>
      <c r="AB249">
        <v>0</v>
      </c>
      <c r="AC249" t="str">
        <f>""</f>
        <v/>
      </c>
      <c r="AD249">
        <v>0</v>
      </c>
      <c r="AE249" t="str">
        <f>""</f>
        <v/>
      </c>
      <c r="AF249">
        <v>0</v>
      </c>
      <c r="AG249" t="str">
        <f>""</f>
        <v/>
      </c>
      <c r="AH249">
        <v>0</v>
      </c>
      <c r="AI249" t="str">
        <f>""</f>
        <v/>
      </c>
      <c r="AJ249">
        <v>0</v>
      </c>
      <c r="AK249" t="str">
        <f>""</f>
        <v/>
      </c>
      <c r="AL249">
        <v>0</v>
      </c>
      <c r="AM249" t="str">
        <f>""</f>
        <v/>
      </c>
      <c r="AN249">
        <v>0</v>
      </c>
      <c r="AO249" t="str">
        <f>""</f>
        <v/>
      </c>
      <c r="AP249">
        <v>0</v>
      </c>
      <c r="AQ249" t="str">
        <f>""</f>
        <v/>
      </c>
      <c r="AR249" t="s">
        <v>632</v>
      </c>
      <c r="AS249" t="s">
        <v>633</v>
      </c>
      <c r="AT249">
        <v>0</v>
      </c>
      <c r="AU249" t="str">
        <f>""</f>
        <v/>
      </c>
      <c r="AV249">
        <v>2016</v>
      </c>
      <c r="AW249">
        <v>0</v>
      </c>
      <c r="AX249">
        <v>0</v>
      </c>
      <c r="AY249">
        <v>0</v>
      </c>
      <c r="AZ249">
        <v>0</v>
      </c>
      <c r="BA249">
        <v>0</v>
      </c>
      <c r="BB249">
        <v>0</v>
      </c>
    </row>
    <row r="250" spans="1:54">
      <c r="A250">
        <v>1714300720</v>
      </c>
      <c r="B250" t="s">
        <v>318</v>
      </c>
      <c r="C250" s="1">
        <v>10000</v>
      </c>
      <c r="D250" s="1">
        <v>10000</v>
      </c>
      <c r="E250" s="39">
        <v>1180</v>
      </c>
      <c r="F250">
        <v>0</v>
      </c>
      <c r="G250" s="39">
        <v>1180</v>
      </c>
      <c r="H250" s="39">
        <v>8820</v>
      </c>
      <c r="I250">
        <v>11.8</v>
      </c>
      <c r="J250" s="39">
        <v>6980</v>
      </c>
      <c r="K250">
        <v>0</v>
      </c>
      <c r="L250" s="39">
        <v>6980</v>
      </c>
      <c r="M250" s="39">
        <v>3020</v>
      </c>
      <c r="N250">
        <v>69.8</v>
      </c>
      <c r="O250">
        <v>0</v>
      </c>
      <c r="P250">
        <v>0</v>
      </c>
      <c r="Q250">
        <v>0</v>
      </c>
      <c r="R250">
        <v>0</v>
      </c>
      <c r="S250" s="39">
        <v>-1180</v>
      </c>
      <c r="T250">
        <v>0</v>
      </c>
      <c r="U250" s="39">
        <v>-6980</v>
      </c>
      <c r="V250">
        <v>0</v>
      </c>
      <c r="W250" t="str">
        <f>""</f>
        <v/>
      </c>
      <c r="X250">
        <v>0</v>
      </c>
      <c r="Y250" t="str">
        <f>""</f>
        <v/>
      </c>
      <c r="Z250">
        <v>0</v>
      </c>
      <c r="AA250" t="str">
        <f>""</f>
        <v/>
      </c>
      <c r="AB250">
        <v>0</v>
      </c>
      <c r="AC250" t="str">
        <f>""</f>
        <v/>
      </c>
      <c r="AD250">
        <v>0</v>
      </c>
      <c r="AE250" t="str">
        <f>""</f>
        <v/>
      </c>
      <c r="AF250">
        <v>0</v>
      </c>
      <c r="AG250" t="str">
        <f>""</f>
        <v/>
      </c>
      <c r="AH250">
        <v>0</v>
      </c>
      <c r="AI250" t="str">
        <f>""</f>
        <v/>
      </c>
      <c r="AJ250">
        <v>0</v>
      </c>
      <c r="AK250" t="str">
        <f>""</f>
        <v/>
      </c>
      <c r="AL250">
        <v>0</v>
      </c>
      <c r="AM250" t="str">
        <f>""</f>
        <v/>
      </c>
      <c r="AN250">
        <v>0</v>
      </c>
      <c r="AO250" t="str">
        <f>""</f>
        <v/>
      </c>
      <c r="AP250">
        <v>0</v>
      </c>
      <c r="AQ250" t="str">
        <f>""</f>
        <v/>
      </c>
      <c r="AR250" t="s">
        <v>632</v>
      </c>
      <c r="AS250" t="s">
        <v>633</v>
      </c>
      <c r="AT250">
        <v>0</v>
      </c>
      <c r="AU250" t="str">
        <f>""</f>
        <v/>
      </c>
      <c r="AV250">
        <v>2016</v>
      </c>
      <c r="AW250">
        <v>0</v>
      </c>
      <c r="AX250">
        <v>0</v>
      </c>
      <c r="AY250">
        <v>0</v>
      </c>
      <c r="AZ250">
        <v>0</v>
      </c>
      <c r="BA250">
        <v>0</v>
      </c>
      <c r="BB250">
        <v>0</v>
      </c>
    </row>
    <row r="251" spans="1:54">
      <c r="A251">
        <v>1714300721</v>
      </c>
      <c r="B251" t="s">
        <v>319</v>
      </c>
      <c r="C251" s="1">
        <v>35000</v>
      </c>
      <c r="D251" s="1">
        <v>35000</v>
      </c>
      <c r="E251" s="39">
        <v>19080</v>
      </c>
      <c r="F251" s="39">
        <v>13572</v>
      </c>
      <c r="G251" s="39">
        <v>32652</v>
      </c>
      <c r="H251" s="39">
        <v>2348</v>
      </c>
      <c r="I251">
        <v>93.29</v>
      </c>
      <c r="J251" s="39">
        <v>19080</v>
      </c>
      <c r="K251" s="39">
        <v>13572</v>
      </c>
      <c r="L251" s="39">
        <v>32652</v>
      </c>
      <c r="M251" s="39">
        <v>2348</v>
      </c>
      <c r="N251">
        <v>93.29</v>
      </c>
      <c r="O251">
        <v>0</v>
      </c>
      <c r="P251">
        <v>0</v>
      </c>
      <c r="Q251">
        <v>0</v>
      </c>
      <c r="R251">
        <v>0</v>
      </c>
      <c r="S251" s="39">
        <v>-32652</v>
      </c>
      <c r="T251">
        <v>0</v>
      </c>
      <c r="U251" s="39">
        <v>-32652</v>
      </c>
      <c r="V251">
        <v>0</v>
      </c>
      <c r="W251" t="str">
        <f>""</f>
        <v/>
      </c>
      <c r="X251">
        <v>0</v>
      </c>
      <c r="Y251" t="str">
        <f>""</f>
        <v/>
      </c>
      <c r="Z251">
        <v>0</v>
      </c>
      <c r="AA251" t="str">
        <f>""</f>
        <v/>
      </c>
      <c r="AB251">
        <v>0</v>
      </c>
      <c r="AC251" t="str">
        <f>""</f>
        <v/>
      </c>
      <c r="AD251">
        <v>0</v>
      </c>
      <c r="AE251" t="str">
        <f>""</f>
        <v/>
      </c>
      <c r="AF251">
        <v>0</v>
      </c>
      <c r="AG251" t="str">
        <f>""</f>
        <v/>
      </c>
      <c r="AH251">
        <v>0</v>
      </c>
      <c r="AI251" t="str">
        <f>""</f>
        <v/>
      </c>
      <c r="AJ251">
        <v>0</v>
      </c>
      <c r="AK251" t="str">
        <f>""</f>
        <v/>
      </c>
      <c r="AL251">
        <v>0</v>
      </c>
      <c r="AM251" t="str">
        <f>""</f>
        <v/>
      </c>
      <c r="AN251">
        <v>0</v>
      </c>
      <c r="AO251" t="str">
        <f>""</f>
        <v/>
      </c>
      <c r="AP251">
        <v>0</v>
      </c>
      <c r="AQ251" t="str">
        <f>""</f>
        <v/>
      </c>
      <c r="AR251" t="s">
        <v>632</v>
      </c>
      <c r="AS251" t="s">
        <v>633</v>
      </c>
      <c r="AT251">
        <v>0</v>
      </c>
      <c r="AU251" t="str">
        <f>""</f>
        <v/>
      </c>
      <c r="AV251">
        <v>2016</v>
      </c>
      <c r="AW251">
        <v>0</v>
      </c>
      <c r="AX251">
        <v>0</v>
      </c>
      <c r="AY251">
        <v>13572</v>
      </c>
      <c r="AZ251">
        <v>0</v>
      </c>
      <c r="BA251">
        <v>0</v>
      </c>
      <c r="BB251">
        <v>0</v>
      </c>
    </row>
    <row r="252" spans="1:54">
      <c r="A252">
        <v>1715300750</v>
      </c>
      <c r="B252" t="s">
        <v>320</v>
      </c>
      <c r="C252" s="1">
        <v>20000</v>
      </c>
      <c r="D252" s="1">
        <v>20000</v>
      </c>
      <c r="E252" s="39">
        <v>16731</v>
      </c>
      <c r="F252">
        <v>409.5</v>
      </c>
      <c r="G252" s="39">
        <v>17140.5</v>
      </c>
      <c r="H252" s="39">
        <v>2859.5</v>
      </c>
      <c r="I252">
        <v>85.7</v>
      </c>
      <c r="J252" s="39">
        <v>16731</v>
      </c>
      <c r="K252">
        <v>409.5</v>
      </c>
      <c r="L252" s="39">
        <v>17140.5</v>
      </c>
      <c r="M252" s="39">
        <v>2859.5</v>
      </c>
      <c r="N252">
        <v>85.7</v>
      </c>
      <c r="O252">
        <v>0</v>
      </c>
      <c r="P252">
        <v>0</v>
      </c>
      <c r="Q252">
        <v>0</v>
      </c>
      <c r="R252">
        <v>0</v>
      </c>
      <c r="S252" s="39">
        <v>-17140.5</v>
      </c>
      <c r="T252">
        <v>0</v>
      </c>
      <c r="U252" s="39">
        <v>-17140.5</v>
      </c>
      <c r="V252">
        <v>0</v>
      </c>
      <c r="W252" t="str">
        <f>""</f>
        <v/>
      </c>
      <c r="X252">
        <v>0</v>
      </c>
      <c r="Y252" t="str">
        <f>""</f>
        <v/>
      </c>
      <c r="Z252">
        <v>0</v>
      </c>
      <c r="AA252" t="str">
        <f>""</f>
        <v/>
      </c>
      <c r="AB252">
        <v>0</v>
      </c>
      <c r="AC252" t="str">
        <f>""</f>
        <v/>
      </c>
      <c r="AD252">
        <v>0</v>
      </c>
      <c r="AE252" t="str">
        <f>""</f>
        <v/>
      </c>
      <c r="AF252">
        <v>0</v>
      </c>
      <c r="AG252" t="str">
        <f>""</f>
        <v/>
      </c>
      <c r="AH252">
        <v>0</v>
      </c>
      <c r="AI252" t="str">
        <f>""</f>
        <v/>
      </c>
      <c r="AJ252">
        <v>0</v>
      </c>
      <c r="AK252" t="str">
        <f>""</f>
        <v/>
      </c>
      <c r="AL252">
        <v>0</v>
      </c>
      <c r="AM252" t="str">
        <f>""</f>
        <v/>
      </c>
      <c r="AN252">
        <v>0</v>
      </c>
      <c r="AO252" t="str">
        <f>""</f>
        <v/>
      </c>
      <c r="AP252">
        <v>0</v>
      </c>
      <c r="AQ252" t="str">
        <f>""</f>
        <v/>
      </c>
      <c r="AR252" t="s">
        <v>632</v>
      </c>
      <c r="AS252" t="s">
        <v>684</v>
      </c>
      <c r="AT252">
        <v>0</v>
      </c>
      <c r="AU252" t="str">
        <f>""</f>
        <v/>
      </c>
      <c r="AV252">
        <v>2016</v>
      </c>
      <c r="AW252">
        <v>0</v>
      </c>
      <c r="AX252">
        <v>0</v>
      </c>
      <c r="AY252">
        <v>410</v>
      </c>
      <c r="AZ252">
        <v>0</v>
      </c>
      <c r="BA252">
        <v>0</v>
      </c>
      <c r="BB252">
        <v>0</v>
      </c>
    </row>
    <row r="253" spans="1:54">
      <c r="A253">
        <v>1720000410</v>
      </c>
      <c r="B253" t="s">
        <v>685</v>
      </c>
      <c r="C253" s="1">
        <v>54000</v>
      </c>
      <c r="D253" s="1">
        <v>35984</v>
      </c>
      <c r="E253" s="39">
        <v>31500</v>
      </c>
      <c r="F253">
        <v>0</v>
      </c>
      <c r="G253" s="39">
        <v>31500</v>
      </c>
      <c r="H253" s="39">
        <v>4484</v>
      </c>
      <c r="I253">
        <v>87.53</v>
      </c>
      <c r="J253" s="39">
        <v>40500</v>
      </c>
      <c r="K253">
        <v>0</v>
      </c>
      <c r="L253" s="39">
        <v>40500</v>
      </c>
      <c r="M253" s="39">
        <v>13500</v>
      </c>
      <c r="N253">
        <v>75</v>
      </c>
      <c r="O253">
        <v>0</v>
      </c>
      <c r="P253">
        <v>0</v>
      </c>
      <c r="Q253">
        <v>0</v>
      </c>
      <c r="R253">
        <v>0</v>
      </c>
      <c r="S253" s="39">
        <v>-31500</v>
      </c>
      <c r="T253">
        <v>0</v>
      </c>
      <c r="U253" s="39">
        <v>-40500</v>
      </c>
      <c r="V253">
        <v>0</v>
      </c>
      <c r="W253" t="str">
        <f>""</f>
        <v/>
      </c>
      <c r="X253">
        <v>0</v>
      </c>
      <c r="Y253" t="str">
        <f>""</f>
        <v/>
      </c>
      <c r="Z253">
        <v>0</v>
      </c>
      <c r="AA253" t="str">
        <f>""</f>
        <v/>
      </c>
      <c r="AB253">
        <v>0</v>
      </c>
      <c r="AC253" t="str">
        <f>""</f>
        <v/>
      </c>
      <c r="AD253">
        <v>0</v>
      </c>
      <c r="AE253" t="str">
        <f>""</f>
        <v/>
      </c>
      <c r="AF253">
        <v>0</v>
      </c>
      <c r="AG253" t="str">
        <f>""</f>
        <v/>
      </c>
      <c r="AH253">
        <v>0</v>
      </c>
      <c r="AI253" t="str">
        <f>""</f>
        <v/>
      </c>
      <c r="AJ253">
        <v>0</v>
      </c>
      <c r="AK253" t="str">
        <f>""</f>
        <v/>
      </c>
      <c r="AL253">
        <v>0</v>
      </c>
      <c r="AM253" t="str">
        <f>""</f>
        <v/>
      </c>
      <c r="AN253">
        <v>0</v>
      </c>
      <c r="AO253" t="str">
        <f>""</f>
        <v/>
      </c>
      <c r="AP253">
        <v>0</v>
      </c>
      <c r="AQ253" t="str">
        <f>""</f>
        <v/>
      </c>
      <c r="AR253" t="s">
        <v>632</v>
      </c>
      <c r="AS253" t="s">
        <v>633</v>
      </c>
      <c r="AT253">
        <v>0</v>
      </c>
      <c r="AU253" t="str">
        <f>""</f>
        <v/>
      </c>
      <c r="AV253">
        <v>2016</v>
      </c>
      <c r="AW253">
        <v>0</v>
      </c>
      <c r="AX253">
        <v>0</v>
      </c>
      <c r="AY253">
        <v>0</v>
      </c>
      <c r="AZ253">
        <v>0</v>
      </c>
      <c r="BA253">
        <v>0</v>
      </c>
      <c r="BB253">
        <v>0</v>
      </c>
    </row>
    <row r="254" spans="1:54">
      <c r="A254">
        <v>1720000431</v>
      </c>
      <c r="B254" t="s">
        <v>686</v>
      </c>
      <c r="C254" s="1">
        <v>6000</v>
      </c>
      <c r="D254" s="1">
        <v>4000</v>
      </c>
      <c r="E254">
        <v>0</v>
      </c>
      <c r="F254">
        <v>0</v>
      </c>
      <c r="G254">
        <v>0</v>
      </c>
      <c r="H254" s="39">
        <v>4000</v>
      </c>
      <c r="I254">
        <v>0</v>
      </c>
      <c r="J254">
        <v>0</v>
      </c>
      <c r="K254">
        <v>0</v>
      </c>
      <c r="L254">
        <v>0</v>
      </c>
      <c r="M254" s="39">
        <v>6000</v>
      </c>
      <c r="N254">
        <v>0</v>
      </c>
      <c r="O254">
        <v>0</v>
      </c>
      <c r="P254">
        <v>0</v>
      </c>
      <c r="Q254">
        <v>0</v>
      </c>
      <c r="R254">
        <v>0</v>
      </c>
      <c r="S254">
        <v>0</v>
      </c>
      <c r="T254">
        <v>0</v>
      </c>
      <c r="U254">
        <v>0</v>
      </c>
      <c r="V254">
        <v>0</v>
      </c>
      <c r="W254" t="str">
        <f>""</f>
        <v/>
      </c>
      <c r="X254">
        <v>0</v>
      </c>
      <c r="Y254" t="str">
        <f>""</f>
        <v/>
      </c>
      <c r="Z254">
        <v>0</v>
      </c>
      <c r="AA254" t="str">
        <f>""</f>
        <v/>
      </c>
      <c r="AB254">
        <v>0</v>
      </c>
      <c r="AC254" t="str">
        <f>""</f>
        <v/>
      </c>
      <c r="AD254">
        <v>0</v>
      </c>
      <c r="AE254" t="str">
        <f>""</f>
        <v/>
      </c>
      <c r="AF254">
        <v>0</v>
      </c>
      <c r="AG254" t="str">
        <f>""</f>
        <v/>
      </c>
      <c r="AH254">
        <v>0</v>
      </c>
      <c r="AI254" t="str">
        <f>""</f>
        <v/>
      </c>
      <c r="AJ254">
        <v>0</v>
      </c>
      <c r="AK254" t="str">
        <f>""</f>
        <v/>
      </c>
      <c r="AL254">
        <v>0</v>
      </c>
      <c r="AM254" t="str">
        <f>""</f>
        <v/>
      </c>
      <c r="AN254">
        <v>0</v>
      </c>
      <c r="AO254" t="str">
        <f>""</f>
        <v/>
      </c>
      <c r="AP254">
        <v>0</v>
      </c>
      <c r="AQ254" t="str">
        <f>""</f>
        <v/>
      </c>
      <c r="AR254" t="s">
        <v>632</v>
      </c>
      <c r="AS254" t="s">
        <v>633</v>
      </c>
      <c r="AT254">
        <v>0</v>
      </c>
      <c r="AU254" t="str">
        <f>""</f>
        <v/>
      </c>
      <c r="AV254">
        <v>2016</v>
      </c>
      <c r="AW254">
        <v>0</v>
      </c>
      <c r="AX254">
        <v>0</v>
      </c>
      <c r="AY254">
        <v>0</v>
      </c>
      <c r="AZ254">
        <v>0</v>
      </c>
      <c r="BA254">
        <v>0</v>
      </c>
      <c r="BB254">
        <v>0</v>
      </c>
    </row>
    <row r="255" spans="1:54" s="40" customFormat="1">
      <c r="A255" s="40">
        <v>1721000110</v>
      </c>
      <c r="B255" s="40" t="s">
        <v>321</v>
      </c>
      <c r="C255" s="41">
        <v>335000</v>
      </c>
      <c r="D255" s="41">
        <v>223248</v>
      </c>
      <c r="E255" s="42">
        <v>603248.17000000004</v>
      </c>
      <c r="F255" s="40">
        <v>0</v>
      </c>
      <c r="G255" s="42">
        <v>603248.17000000004</v>
      </c>
      <c r="H255" s="42">
        <v>-380000.17</v>
      </c>
      <c r="I255" s="40">
        <v>270.20999999999998</v>
      </c>
      <c r="J255" s="42">
        <v>617717.69999999995</v>
      </c>
      <c r="K255" s="40">
        <v>0</v>
      </c>
      <c r="L255" s="42">
        <v>617717.69999999995</v>
      </c>
      <c r="M255" s="42">
        <v>-282717.7</v>
      </c>
      <c r="N255" s="40">
        <v>184.39</v>
      </c>
      <c r="O255" s="40">
        <v>0</v>
      </c>
      <c r="P255" s="40">
        <v>0</v>
      </c>
      <c r="Q255" s="40">
        <v>0</v>
      </c>
      <c r="R255" s="40">
        <v>0</v>
      </c>
      <c r="S255" s="42">
        <v>-603248.17000000004</v>
      </c>
      <c r="T255" s="40">
        <v>0</v>
      </c>
      <c r="U255" s="42">
        <v>-617717.69999999995</v>
      </c>
      <c r="V255" s="40">
        <v>0</v>
      </c>
      <c r="W255" s="40" t="str">
        <f>""</f>
        <v/>
      </c>
      <c r="X255" s="40">
        <v>0</v>
      </c>
      <c r="Y255" s="40" t="str">
        <f>""</f>
        <v/>
      </c>
      <c r="Z255" s="40">
        <v>0</v>
      </c>
      <c r="AA255" s="40" t="str">
        <f>""</f>
        <v/>
      </c>
      <c r="AB255" s="40">
        <v>0</v>
      </c>
      <c r="AC255" s="40" t="str">
        <f>""</f>
        <v/>
      </c>
      <c r="AD255" s="40">
        <v>0</v>
      </c>
      <c r="AE255" s="40" t="str">
        <f>""</f>
        <v/>
      </c>
      <c r="AF255" s="40">
        <v>0</v>
      </c>
      <c r="AG255" s="40" t="str">
        <f>""</f>
        <v/>
      </c>
      <c r="AH255" s="40">
        <v>0</v>
      </c>
      <c r="AI255" s="40" t="str">
        <f>""</f>
        <v/>
      </c>
      <c r="AJ255" s="40">
        <v>0</v>
      </c>
      <c r="AK255" s="40" t="str">
        <f>""</f>
        <v/>
      </c>
      <c r="AL255" s="40">
        <v>0</v>
      </c>
      <c r="AM255" s="40" t="str">
        <f>""</f>
        <v/>
      </c>
      <c r="AN255" s="40">
        <v>0</v>
      </c>
      <c r="AO255" s="40" t="str">
        <f>""</f>
        <v/>
      </c>
      <c r="AP255" s="40">
        <v>0</v>
      </c>
      <c r="AQ255" s="40" t="str">
        <f>""</f>
        <v/>
      </c>
      <c r="AR255" s="40" t="s">
        <v>632</v>
      </c>
      <c r="AS255" s="40" t="s">
        <v>633</v>
      </c>
      <c r="AT255" s="40">
        <v>0</v>
      </c>
      <c r="AU255" s="40" t="str">
        <f>""</f>
        <v/>
      </c>
      <c r="AV255" s="40">
        <v>2016</v>
      </c>
      <c r="AW255" s="40">
        <v>0</v>
      </c>
      <c r="AX255" s="40">
        <v>0</v>
      </c>
      <c r="AY255" s="40">
        <v>0</v>
      </c>
      <c r="AZ255" s="40">
        <v>0</v>
      </c>
      <c r="BA255" s="40">
        <v>0</v>
      </c>
      <c r="BB255" s="40">
        <v>0</v>
      </c>
    </row>
    <row r="256" spans="1:54">
      <c r="A256">
        <v>1721000510</v>
      </c>
      <c r="B256" t="s">
        <v>256</v>
      </c>
      <c r="C256" s="1">
        <v>2400</v>
      </c>
      <c r="D256" s="1">
        <v>1600</v>
      </c>
      <c r="E256">
        <v>0</v>
      </c>
      <c r="F256">
        <v>0</v>
      </c>
      <c r="G256">
        <v>0</v>
      </c>
      <c r="H256" s="39">
        <v>1600</v>
      </c>
      <c r="I256">
        <v>0</v>
      </c>
      <c r="J256">
        <v>0</v>
      </c>
      <c r="K256">
        <v>0</v>
      </c>
      <c r="L256">
        <v>0</v>
      </c>
      <c r="M256" s="39">
        <v>2400</v>
      </c>
      <c r="N256">
        <v>0</v>
      </c>
      <c r="O256">
        <v>0</v>
      </c>
      <c r="P256">
        <v>0</v>
      </c>
      <c r="Q256">
        <v>0</v>
      </c>
      <c r="R256">
        <v>0</v>
      </c>
      <c r="S256">
        <v>0</v>
      </c>
      <c r="T256">
        <v>0</v>
      </c>
      <c r="U256">
        <v>0</v>
      </c>
      <c r="V256">
        <v>0</v>
      </c>
      <c r="W256" t="str">
        <f>""</f>
        <v/>
      </c>
      <c r="X256">
        <v>0</v>
      </c>
      <c r="Y256" t="str">
        <f>""</f>
        <v/>
      </c>
      <c r="Z256">
        <v>0</v>
      </c>
      <c r="AA256" t="str">
        <f>""</f>
        <v/>
      </c>
      <c r="AB256">
        <v>0</v>
      </c>
      <c r="AC256" t="str">
        <f>""</f>
        <v/>
      </c>
      <c r="AD256">
        <v>0</v>
      </c>
      <c r="AE256" t="str">
        <f>""</f>
        <v/>
      </c>
      <c r="AF256">
        <v>0</v>
      </c>
      <c r="AG256" t="str">
        <f>""</f>
        <v/>
      </c>
      <c r="AH256">
        <v>0</v>
      </c>
      <c r="AI256" t="str">
        <f>""</f>
        <v/>
      </c>
      <c r="AJ256">
        <v>0</v>
      </c>
      <c r="AK256" t="str">
        <f>""</f>
        <v/>
      </c>
      <c r="AL256">
        <v>0</v>
      </c>
      <c r="AM256" t="str">
        <f>""</f>
        <v/>
      </c>
      <c r="AN256">
        <v>0</v>
      </c>
      <c r="AO256" t="str">
        <f>""</f>
        <v/>
      </c>
      <c r="AP256">
        <v>0</v>
      </c>
      <c r="AQ256" t="str">
        <f>""</f>
        <v/>
      </c>
      <c r="AR256" t="s">
        <v>632</v>
      </c>
      <c r="AS256" t="s">
        <v>633</v>
      </c>
      <c r="AT256">
        <v>0</v>
      </c>
      <c r="AU256" t="str">
        <f>""</f>
        <v/>
      </c>
      <c r="AV256">
        <v>2016</v>
      </c>
      <c r="AW256">
        <v>0</v>
      </c>
      <c r="AX256">
        <v>0</v>
      </c>
      <c r="AY256">
        <v>0</v>
      </c>
      <c r="AZ256">
        <v>0</v>
      </c>
      <c r="BA256">
        <v>0</v>
      </c>
      <c r="BB256">
        <v>0</v>
      </c>
    </row>
    <row r="257" spans="1:54">
      <c r="A257">
        <v>1721000540</v>
      </c>
      <c r="B257" t="s">
        <v>322</v>
      </c>
      <c r="C257" s="1">
        <v>9000</v>
      </c>
      <c r="D257" s="1">
        <v>6000</v>
      </c>
      <c r="E257" s="39">
        <v>12289.85</v>
      </c>
      <c r="F257">
        <v>0</v>
      </c>
      <c r="G257" s="39">
        <v>12289.85</v>
      </c>
      <c r="H257" s="39">
        <v>-6289.85</v>
      </c>
      <c r="I257">
        <v>204.83</v>
      </c>
      <c r="J257" s="39">
        <v>12289.85</v>
      </c>
      <c r="K257">
        <v>0</v>
      </c>
      <c r="L257" s="39">
        <v>12289.85</v>
      </c>
      <c r="M257" s="39">
        <v>-3289.85</v>
      </c>
      <c r="N257">
        <v>136.55000000000001</v>
      </c>
      <c r="O257">
        <v>0</v>
      </c>
      <c r="P257">
        <v>0</v>
      </c>
      <c r="Q257">
        <v>0</v>
      </c>
      <c r="R257">
        <v>0</v>
      </c>
      <c r="S257" s="39">
        <v>-12289.85</v>
      </c>
      <c r="T257">
        <v>0</v>
      </c>
      <c r="U257" s="39">
        <v>-12289.85</v>
      </c>
      <c r="V257">
        <v>0</v>
      </c>
      <c r="W257" t="str">
        <f>""</f>
        <v/>
      </c>
      <c r="X257">
        <v>0</v>
      </c>
      <c r="Y257" t="str">
        <f>""</f>
        <v/>
      </c>
      <c r="Z257">
        <v>0</v>
      </c>
      <c r="AA257" t="str">
        <f>""</f>
        <v/>
      </c>
      <c r="AB257">
        <v>0</v>
      </c>
      <c r="AC257" t="str">
        <f>""</f>
        <v/>
      </c>
      <c r="AD257">
        <v>0</v>
      </c>
      <c r="AE257" t="str">
        <f>""</f>
        <v/>
      </c>
      <c r="AF257">
        <v>0</v>
      </c>
      <c r="AG257" t="str">
        <f>""</f>
        <v/>
      </c>
      <c r="AH257">
        <v>0</v>
      </c>
      <c r="AI257" t="str">
        <f>""</f>
        <v/>
      </c>
      <c r="AJ257">
        <v>0</v>
      </c>
      <c r="AK257" t="str">
        <f>""</f>
        <v/>
      </c>
      <c r="AL257">
        <v>0</v>
      </c>
      <c r="AM257" t="str">
        <f>""</f>
        <v/>
      </c>
      <c r="AN257">
        <v>0</v>
      </c>
      <c r="AO257" t="str">
        <f>""</f>
        <v/>
      </c>
      <c r="AP257">
        <v>0</v>
      </c>
      <c r="AQ257" t="str">
        <f>""</f>
        <v/>
      </c>
      <c r="AR257" t="s">
        <v>632</v>
      </c>
      <c r="AS257" t="s">
        <v>633</v>
      </c>
      <c r="AT257">
        <v>0</v>
      </c>
      <c r="AU257" t="str">
        <f>""</f>
        <v/>
      </c>
      <c r="AV257">
        <v>2016</v>
      </c>
      <c r="AW257">
        <v>0</v>
      </c>
      <c r="AX257">
        <v>0</v>
      </c>
      <c r="AY257">
        <v>0</v>
      </c>
      <c r="AZ257">
        <v>0</v>
      </c>
      <c r="BA257">
        <v>0</v>
      </c>
      <c r="BB257">
        <v>0</v>
      </c>
    </row>
    <row r="258" spans="1:54">
      <c r="A258">
        <v>1721000731</v>
      </c>
      <c r="B258" t="s">
        <v>325</v>
      </c>
      <c r="C258" s="1">
        <v>14000</v>
      </c>
      <c r="D258" s="1">
        <v>9328</v>
      </c>
      <c r="E258" s="39">
        <v>12416.73</v>
      </c>
      <c r="F258">
        <v>0</v>
      </c>
      <c r="G258" s="39">
        <v>12416.73</v>
      </c>
      <c r="H258" s="39">
        <v>-3088.73</v>
      </c>
      <c r="I258">
        <v>133.11000000000001</v>
      </c>
      <c r="J258" s="39">
        <v>13931.7</v>
      </c>
      <c r="K258">
        <v>0</v>
      </c>
      <c r="L258" s="39">
        <v>13931.7</v>
      </c>
      <c r="M258">
        <v>68.3</v>
      </c>
      <c r="N258">
        <v>99.51</v>
      </c>
      <c r="O258">
        <v>0</v>
      </c>
      <c r="P258">
        <v>0</v>
      </c>
      <c r="Q258">
        <v>0</v>
      </c>
      <c r="R258">
        <v>0</v>
      </c>
      <c r="S258" s="39">
        <v>-12416.73</v>
      </c>
      <c r="T258">
        <v>0</v>
      </c>
      <c r="U258" s="39">
        <v>-13931.7</v>
      </c>
      <c r="V258">
        <v>0</v>
      </c>
      <c r="W258" t="str">
        <f>""</f>
        <v/>
      </c>
      <c r="X258">
        <v>0</v>
      </c>
      <c r="Y258" t="str">
        <f>""</f>
        <v/>
      </c>
      <c r="Z258">
        <v>0</v>
      </c>
      <c r="AA258" t="str">
        <f>""</f>
        <v/>
      </c>
      <c r="AB258">
        <v>0</v>
      </c>
      <c r="AC258" t="str">
        <f>""</f>
        <v/>
      </c>
      <c r="AD258">
        <v>0</v>
      </c>
      <c r="AE258" t="str">
        <f>""</f>
        <v/>
      </c>
      <c r="AF258">
        <v>0</v>
      </c>
      <c r="AG258" t="str">
        <f>""</f>
        <v/>
      </c>
      <c r="AH258">
        <v>0</v>
      </c>
      <c r="AI258" t="str">
        <f>""</f>
        <v/>
      </c>
      <c r="AJ258">
        <v>0</v>
      </c>
      <c r="AK258" t="str">
        <f>""</f>
        <v/>
      </c>
      <c r="AL258">
        <v>0</v>
      </c>
      <c r="AM258" t="str">
        <f>""</f>
        <v/>
      </c>
      <c r="AN258">
        <v>0</v>
      </c>
      <c r="AO258" t="str">
        <f>""</f>
        <v/>
      </c>
      <c r="AP258">
        <v>0</v>
      </c>
      <c r="AQ258" t="str">
        <f>""</f>
        <v/>
      </c>
      <c r="AR258" t="s">
        <v>632</v>
      </c>
      <c r="AS258" t="s">
        <v>633</v>
      </c>
      <c r="AT258">
        <v>0</v>
      </c>
      <c r="AU258" t="str">
        <f>""</f>
        <v/>
      </c>
      <c r="AV258">
        <v>2016</v>
      </c>
      <c r="AW258">
        <v>0</v>
      </c>
      <c r="AX258">
        <v>0</v>
      </c>
      <c r="AY258">
        <v>0</v>
      </c>
      <c r="AZ258">
        <v>0</v>
      </c>
      <c r="BA258">
        <v>0</v>
      </c>
      <c r="BB258">
        <v>0</v>
      </c>
    </row>
    <row r="259" spans="1:54">
      <c r="A259">
        <v>1721000735</v>
      </c>
      <c r="B259" t="s">
        <v>326</v>
      </c>
      <c r="C259" s="1">
        <v>70000</v>
      </c>
      <c r="D259" s="1">
        <v>46648</v>
      </c>
      <c r="E259" s="39">
        <v>49620.88</v>
      </c>
      <c r="F259">
        <v>0</v>
      </c>
      <c r="G259" s="39">
        <v>49620.88</v>
      </c>
      <c r="H259" s="39">
        <v>-2972.88</v>
      </c>
      <c r="I259">
        <v>106.37</v>
      </c>
      <c r="J259" s="39">
        <v>52286.99</v>
      </c>
      <c r="K259">
        <v>0</v>
      </c>
      <c r="L259" s="39">
        <v>52286.99</v>
      </c>
      <c r="M259" s="39">
        <v>17713.009999999998</v>
      </c>
      <c r="N259">
        <v>74.69</v>
      </c>
      <c r="O259">
        <v>0</v>
      </c>
      <c r="P259">
        <v>0</v>
      </c>
      <c r="Q259">
        <v>0</v>
      </c>
      <c r="R259">
        <v>0</v>
      </c>
      <c r="S259" s="39">
        <v>-49620.88</v>
      </c>
      <c r="T259">
        <v>0</v>
      </c>
      <c r="U259" s="39">
        <v>-52286.99</v>
      </c>
      <c r="V259">
        <v>0</v>
      </c>
      <c r="W259" t="str">
        <f>""</f>
        <v/>
      </c>
      <c r="X259">
        <v>0</v>
      </c>
      <c r="Y259" t="str">
        <f>""</f>
        <v/>
      </c>
      <c r="Z259">
        <v>0</v>
      </c>
      <c r="AA259" t="str">
        <f>""</f>
        <v/>
      </c>
      <c r="AB259">
        <v>0</v>
      </c>
      <c r="AC259" t="str">
        <f>""</f>
        <v/>
      </c>
      <c r="AD259">
        <v>0</v>
      </c>
      <c r="AE259" t="str">
        <f>""</f>
        <v/>
      </c>
      <c r="AF259">
        <v>0</v>
      </c>
      <c r="AG259" t="str">
        <f>""</f>
        <v/>
      </c>
      <c r="AH259">
        <v>0</v>
      </c>
      <c r="AI259" t="str">
        <f>""</f>
        <v/>
      </c>
      <c r="AJ259">
        <v>0</v>
      </c>
      <c r="AK259" t="str">
        <f>""</f>
        <v/>
      </c>
      <c r="AL259">
        <v>0</v>
      </c>
      <c r="AM259" t="str">
        <f>""</f>
        <v/>
      </c>
      <c r="AN259">
        <v>0</v>
      </c>
      <c r="AO259" t="str">
        <f>""</f>
        <v/>
      </c>
      <c r="AP259">
        <v>0</v>
      </c>
      <c r="AQ259" t="str">
        <f>""</f>
        <v/>
      </c>
      <c r="AR259" t="s">
        <v>632</v>
      </c>
      <c r="AS259" t="s">
        <v>633</v>
      </c>
      <c r="AT259">
        <v>0</v>
      </c>
      <c r="AU259" t="str">
        <f>""</f>
        <v/>
      </c>
      <c r="AV259">
        <v>2016</v>
      </c>
      <c r="AW259">
        <v>0</v>
      </c>
      <c r="AX259">
        <v>0</v>
      </c>
      <c r="AY259">
        <v>0</v>
      </c>
      <c r="AZ259">
        <v>0</v>
      </c>
      <c r="BA259">
        <v>0</v>
      </c>
      <c r="BB259">
        <v>0</v>
      </c>
    </row>
    <row r="260" spans="1:54">
      <c r="A260">
        <v>1721000780</v>
      </c>
      <c r="B260" t="s">
        <v>267</v>
      </c>
      <c r="C260" s="1">
        <v>1000</v>
      </c>
      <c r="D260">
        <v>664</v>
      </c>
      <c r="E260">
        <v>0</v>
      </c>
      <c r="F260">
        <v>0</v>
      </c>
      <c r="G260">
        <v>0</v>
      </c>
      <c r="H260">
        <v>664</v>
      </c>
      <c r="I260">
        <v>0</v>
      </c>
      <c r="J260">
        <v>0</v>
      </c>
      <c r="K260">
        <v>0</v>
      </c>
      <c r="L260">
        <v>0</v>
      </c>
      <c r="M260" s="39">
        <v>1000</v>
      </c>
      <c r="N260">
        <v>0</v>
      </c>
      <c r="O260">
        <v>0</v>
      </c>
      <c r="P260">
        <v>0</v>
      </c>
      <c r="Q260">
        <v>0</v>
      </c>
      <c r="R260">
        <v>0</v>
      </c>
      <c r="S260">
        <v>0</v>
      </c>
      <c r="T260">
        <v>0</v>
      </c>
      <c r="U260">
        <v>0</v>
      </c>
      <c r="V260">
        <v>0</v>
      </c>
      <c r="W260" t="str">
        <f>""</f>
        <v/>
      </c>
      <c r="X260">
        <v>0</v>
      </c>
      <c r="Y260" t="str">
        <f>""</f>
        <v/>
      </c>
      <c r="Z260">
        <v>0</v>
      </c>
      <c r="AA260" t="str">
        <f>""</f>
        <v/>
      </c>
      <c r="AB260">
        <v>0</v>
      </c>
      <c r="AC260" t="str">
        <f>""</f>
        <v/>
      </c>
      <c r="AD260">
        <v>0</v>
      </c>
      <c r="AE260" t="str">
        <f>""</f>
        <v/>
      </c>
      <c r="AF260">
        <v>0</v>
      </c>
      <c r="AG260" t="str">
        <f>""</f>
        <v/>
      </c>
      <c r="AH260">
        <v>0</v>
      </c>
      <c r="AI260" t="str">
        <f>""</f>
        <v/>
      </c>
      <c r="AJ260">
        <v>0</v>
      </c>
      <c r="AK260" t="str">
        <f>""</f>
        <v/>
      </c>
      <c r="AL260">
        <v>0</v>
      </c>
      <c r="AM260" t="str">
        <f>""</f>
        <v/>
      </c>
      <c r="AN260">
        <v>0</v>
      </c>
      <c r="AO260" t="str">
        <f>""</f>
        <v/>
      </c>
      <c r="AP260">
        <v>0</v>
      </c>
      <c r="AQ260" t="str">
        <f>""</f>
        <v/>
      </c>
      <c r="AR260" t="s">
        <v>632</v>
      </c>
      <c r="AS260" t="s">
        <v>633</v>
      </c>
      <c r="AT260">
        <v>0</v>
      </c>
      <c r="AU260" t="str">
        <f>""</f>
        <v/>
      </c>
      <c r="AV260">
        <v>2016</v>
      </c>
      <c r="AW260">
        <v>0</v>
      </c>
      <c r="AX260">
        <v>0</v>
      </c>
      <c r="AY260">
        <v>0</v>
      </c>
      <c r="AZ260">
        <v>0</v>
      </c>
      <c r="BA260">
        <v>0</v>
      </c>
      <c r="BB260">
        <v>0</v>
      </c>
    </row>
    <row r="261" spans="1:54">
      <c r="A261">
        <v>1723000523</v>
      </c>
      <c r="B261" t="s">
        <v>328</v>
      </c>
      <c r="C261">
        <v>500</v>
      </c>
      <c r="D261">
        <v>336</v>
      </c>
      <c r="E261">
        <v>575</v>
      </c>
      <c r="F261">
        <v>0</v>
      </c>
      <c r="G261">
        <v>575</v>
      </c>
      <c r="H261">
        <v>-239</v>
      </c>
      <c r="I261">
        <v>171.13</v>
      </c>
      <c r="J261">
        <v>575</v>
      </c>
      <c r="K261">
        <v>0</v>
      </c>
      <c r="L261">
        <v>575</v>
      </c>
      <c r="M261">
        <v>-75</v>
      </c>
      <c r="N261">
        <v>115</v>
      </c>
      <c r="O261">
        <v>0</v>
      </c>
      <c r="P261">
        <v>0</v>
      </c>
      <c r="Q261">
        <v>0</v>
      </c>
      <c r="R261">
        <v>0</v>
      </c>
      <c r="S261">
        <v>-575</v>
      </c>
      <c r="T261">
        <v>0</v>
      </c>
      <c r="U261">
        <v>-575</v>
      </c>
      <c r="V261">
        <v>0</v>
      </c>
      <c r="W261" t="str">
        <f>""</f>
        <v/>
      </c>
      <c r="X261">
        <v>0</v>
      </c>
      <c r="Y261" t="str">
        <f>""</f>
        <v/>
      </c>
      <c r="Z261">
        <v>0</v>
      </c>
      <c r="AA261" t="str">
        <f>""</f>
        <v/>
      </c>
      <c r="AB261">
        <v>0</v>
      </c>
      <c r="AC261" t="str">
        <f>""</f>
        <v/>
      </c>
      <c r="AD261">
        <v>0</v>
      </c>
      <c r="AE261" t="str">
        <f>""</f>
        <v/>
      </c>
      <c r="AF261">
        <v>0</v>
      </c>
      <c r="AG261" t="str">
        <f>""</f>
        <v/>
      </c>
      <c r="AH261">
        <v>0</v>
      </c>
      <c r="AI261" t="str">
        <f>""</f>
        <v/>
      </c>
      <c r="AJ261">
        <v>0</v>
      </c>
      <c r="AK261" t="str">
        <f>""</f>
        <v/>
      </c>
      <c r="AL261">
        <v>0</v>
      </c>
      <c r="AM261" t="str">
        <f>""</f>
        <v/>
      </c>
      <c r="AN261">
        <v>0</v>
      </c>
      <c r="AO261" t="str">
        <f>""</f>
        <v/>
      </c>
      <c r="AP261">
        <v>0</v>
      </c>
      <c r="AQ261" t="str">
        <f>""</f>
        <v/>
      </c>
      <c r="AR261" t="s">
        <v>632</v>
      </c>
      <c r="AS261" t="s">
        <v>633</v>
      </c>
      <c r="AT261">
        <v>0</v>
      </c>
      <c r="AU261" t="str">
        <f>""</f>
        <v/>
      </c>
      <c r="AV261">
        <v>2016</v>
      </c>
      <c r="AW261">
        <v>0</v>
      </c>
      <c r="AX261">
        <v>0</v>
      </c>
      <c r="AY261">
        <v>0</v>
      </c>
      <c r="AZ261">
        <v>0</v>
      </c>
      <c r="BA261">
        <v>0</v>
      </c>
      <c r="BB261">
        <v>0</v>
      </c>
    </row>
    <row r="262" spans="1:54">
      <c r="A262">
        <v>1723000540</v>
      </c>
      <c r="B262" t="s">
        <v>322</v>
      </c>
      <c r="C262">
        <v>0</v>
      </c>
      <c r="D262">
        <v>0</v>
      </c>
      <c r="E262" s="39">
        <v>1911.36</v>
      </c>
      <c r="F262">
        <v>0</v>
      </c>
      <c r="G262" s="39">
        <v>1911.36</v>
      </c>
      <c r="H262" s="39">
        <v>-1911.36</v>
      </c>
      <c r="I262">
        <v>0</v>
      </c>
      <c r="J262" s="39">
        <v>1911.36</v>
      </c>
      <c r="K262">
        <v>0</v>
      </c>
      <c r="L262" s="39">
        <v>1911.36</v>
      </c>
      <c r="M262" s="39">
        <v>-1911.36</v>
      </c>
      <c r="N262">
        <v>0</v>
      </c>
      <c r="O262">
        <v>0</v>
      </c>
      <c r="P262">
        <v>0</v>
      </c>
      <c r="Q262">
        <v>0</v>
      </c>
      <c r="R262">
        <v>0</v>
      </c>
      <c r="S262" s="39">
        <v>-1911.36</v>
      </c>
      <c r="T262">
        <v>0</v>
      </c>
      <c r="U262" s="39">
        <v>-1911.36</v>
      </c>
      <c r="V262">
        <v>0</v>
      </c>
      <c r="W262" t="str">
        <f>""</f>
        <v/>
      </c>
      <c r="X262">
        <v>0</v>
      </c>
      <c r="Y262" t="str">
        <f>""</f>
        <v/>
      </c>
      <c r="Z262">
        <v>0</v>
      </c>
      <c r="AA262" t="str">
        <f>""</f>
        <v/>
      </c>
      <c r="AB262">
        <v>0</v>
      </c>
      <c r="AC262" t="str">
        <f>""</f>
        <v/>
      </c>
      <c r="AD262">
        <v>0</v>
      </c>
      <c r="AE262" t="str">
        <f>""</f>
        <v/>
      </c>
      <c r="AF262">
        <v>0</v>
      </c>
      <c r="AG262" t="str">
        <f>""</f>
        <v/>
      </c>
      <c r="AH262">
        <v>0</v>
      </c>
      <c r="AI262" t="str">
        <f>""</f>
        <v/>
      </c>
      <c r="AJ262">
        <v>0</v>
      </c>
      <c r="AK262" t="str">
        <f>""</f>
        <v/>
      </c>
      <c r="AL262">
        <v>0</v>
      </c>
      <c r="AM262" t="str">
        <f>""</f>
        <v/>
      </c>
      <c r="AN262">
        <v>0</v>
      </c>
      <c r="AO262" t="str">
        <f>""</f>
        <v/>
      </c>
      <c r="AP262">
        <v>0</v>
      </c>
      <c r="AQ262" t="str">
        <f>""</f>
        <v/>
      </c>
      <c r="AR262" t="s">
        <v>632</v>
      </c>
      <c r="AS262" t="s">
        <v>633</v>
      </c>
      <c r="AT262">
        <v>0</v>
      </c>
      <c r="AU262" t="str">
        <f>""</f>
        <v/>
      </c>
      <c r="AV262">
        <v>2016</v>
      </c>
      <c r="AW262">
        <v>0</v>
      </c>
      <c r="AX262">
        <v>0</v>
      </c>
      <c r="AY262">
        <v>0</v>
      </c>
      <c r="AZ262">
        <v>0</v>
      </c>
      <c r="BA262">
        <v>0</v>
      </c>
      <c r="BB262">
        <v>0</v>
      </c>
    </row>
    <row r="263" spans="1:54">
      <c r="A263">
        <v>1723000541</v>
      </c>
      <c r="B263" t="s">
        <v>329</v>
      </c>
      <c r="C263" s="1">
        <v>11000</v>
      </c>
      <c r="D263" s="1">
        <v>7328</v>
      </c>
      <c r="E263" s="39">
        <v>7131.63</v>
      </c>
      <c r="F263">
        <v>0</v>
      </c>
      <c r="G263" s="39">
        <v>7131.63</v>
      </c>
      <c r="H263">
        <v>196.37</v>
      </c>
      <c r="I263">
        <v>97.32</v>
      </c>
      <c r="J263" s="39">
        <v>7131.63</v>
      </c>
      <c r="K263">
        <v>0</v>
      </c>
      <c r="L263" s="39">
        <v>7131.63</v>
      </c>
      <c r="M263" s="39">
        <v>3868.37</v>
      </c>
      <c r="N263">
        <v>64.83</v>
      </c>
      <c r="O263">
        <v>0</v>
      </c>
      <c r="P263">
        <v>0</v>
      </c>
      <c r="Q263">
        <v>0</v>
      </c>
      <c r="R263">
        <v>0</v>
      </c>
      <c r="S263" s="39">
        <v>-7131.63</v>
      </c>
      <c r="T263">
        <v>0</v>
      </c>
      <c r="U263" s="39">
        <v>-7131.63</v>
      </c>
      <c r="V263">
        <v>0</v>
      </c>
      <c r="W263" t="str">
        <f>""</f>
        <v/>
      </c>
      <c r="X263">
        <v>0</v>
      </c>
      <c r="Y263" t="str">
        <f>""</f>
        <v/>
      </c>
      <c r="Z263">
        <v>0</v>
      </c>
      <c r="AA263" t="str">
        <f>""</f>
        <v/>
      </c>
      <c r="AB263">
        <v>0</v>
      </c>
      <c r="AC263" t="str">
        <f>""</f>
        <v/>
      </c>
      <c r="AD263">
        <v>0</v>
      </c>
      <c r="AE263" t="str">
        <f>""</f>
        <v/>
      </c>
      <c r="AF263">
        <v>0</v>
      </c>
      <c r="AG263" t="str">
        <f>""</f>
        <v/>
      </c>
      <c r="AH263">
        <v>0</v>
      </c>
      <c r="AI263" t="str">
        <f>""</f>
        <v/>
      </c>
      <c r="AJ263">
        <v>0</v>
      </c>
      <c r="AK263" t="str">
        <f>""</f>
        <v/>
      </c>
      <c r="AL263">
        <v>0</v>
      </c>
      <c r="AM263" t="str">
        <f>""</f>
        <v/>
      </c>
      <c r="AN263">
        <v>0</v>
      </c>
      <c r="AO263" t="str">
        <f>""</f>
        <v/>
      </c>
      <c r="AP263">
        <v>0</v>
      </c>
      <c r="AQ263" t="str">
        <f>""</f>
        <v/>
      </c>
      <c r="AR263" t="s">
        <v>632</v>
      </c>
      <c r="AS263" t="s">
        <v>633</v>
      </c>
      <c r="AT263">
        <v>0</v>
      </c>
      <c r="AU263" t="str">
        <f>""</f>
        <v/>
      </c>
      <c r="AV263">
        <v>2016</v>
      </c>
      <c r="AW263">
        <v>0</v>
      </c>
      <c r="AX263">
        <v>0</v>
      </c>
      <c r="AY263">
        <v>0</v>
      </c>
      <c r="AZ263">
        <v>0</v>
      </c>
      <c r="BA263">
        <v>0</v>
      </c>
      <c r="BB263">
        <v>0</v>
      </c>
    </row>
    <row r="264" spans="1:54">
      <c r="A264">
        <v>1723000830</v>
      </c>
      <c r="B264" t="s">
        <v>330</v>
      </c>
      <c r="C264" s="1">
        <v>55000</v>
      </c>
      <c r="D264" s="1">
        <v>55000</v>
      </c>
      <c r="E264" s="39">
        <v>21321.37</v>
      </c>
      <c r="F264" s="39">
        <v>33669.949999999997</v>
      </c>
      <c r="G264" s="39">
        <v>54991.32</v>
      </c>
      <c r="H264">
        <v>8.68</v>
      </c>
      <c r="I264">
        <v>99.98</v>
      </c>
      <c r="J264" s="39">
        <v>23895.37</v>
      </c>
      <c r="K264" s="39">
        <v>33669.949999999997</v>
      </c>
      <c r="L264" s="39">
        <v>57565.32</v>
      </c>
      <c r="M264" s="39">
        <v>-2565.3200000000002</v>
      </c>
      <c r="N264">
        <v>104.66</v>
      </c>
      <c r="O264">
        <v>0</v>
      </c>
      <c r="P264">
        <v>0</v>
      </c>
      <c r="Q264">
        <v>0</v>
      </c>
      <c r="R264">
        <v>0</v>
      </c>
      <c r="S264" s="39">
        <v>-54991.32</v>
      </c>
      <c r="T264">
        <v>0</v>
      </c>
      <c r="U264" s="39">
        <v>-57565.32</v>
      </c>
      <c r="V264">
        <v>0</v>
      </c>
      <c r="W264" t="str">
        <f>""</f>
        <v/>
      </c>
      <c r="X264">
        <v>0</v>
      </c>
      <c r="Y264" t="str">
        <f>""</f>
        <v/>
      </c>
      <c r="Z264">
        <v>0</v>
      </c>
      <c r="AA264" t="str">
        <f>""</f>
        <v/>
      </c>
      <c r="AB264">
        <v>0</v>
      </c>
      <c r="AC264" t="str">
        <f>""</f>
        <v/>
      </c>
      <c r="AD264">
        <v>0</v>
      </c>
      <c r="AE264" t="str">
        <f>""</f>
        <v/>
      </c>
      <c r="AF264">
        <v>0</v>
      </c>
      <c r="AG264" t="str">
        <f>""</f>
        <v/>
      </c>
      <c r="AH264">
        <v>0</v>
      </c>
      <c r="AI264" t="str">
        <f>""</f>
        <v/>
      </c>
      <c r="AJ264">
        <v>0</v>
      </c>
      <c r="AK264" t="str">
        <f>""</f>
        <v/>
      </c>
      <c r="AL264">
        <v>0</v>
      </c>
      <c r="AM264" t="str">
        <f>""</f>
        <v/>
      </c>
      <c r="AN264">
        <v>0</v>
      </c>
      <c r="AO264" t="str">
        <f>""</f>
        <v/>
      </c>
      <c r="AP264">
        <v>0</v>
      </c>
      <c r="AQ264" t="str">
        <f>""</f>
        <v/>
      </c>
      <c r="AR264" t="s">
        <v>632</v>
      </c>
      <c r="AS264" t="s">
        <v>633</v>
      </c>
      <c r="AT264">
        <v>0</v>
      </c>
      <c r="AU264" t="str">
        <f>""</f>
        <v/>
      </c>
      <c r="AV264">
        <v>2016</v>
      </c>
      <c r="AW264">
        <v>0</v>
      </c>
      <c r="AX264">
        <v>0</v>
      </c>
      <c r="AY264">
        <v>33670</v>
      </c>
      <c r="AZ264">
        <v>0</v>
      </c>
      <c r="BA264">
        <v>0</v>
      </c>
      <c r="BB264">
        <v>0</v>
      </c>
    </row>
    <row r="265" spans="1:54">
      <c r="A265">
        <v>1723100830</v>
      </c>
      <c r="B265" t="s">
        <v>331</v>
      </c>
      <c r="C265" s="1">
        <v>96000</v>
      </c>
      <c r="D265" s="1">
        <v>63976</v>
      </c>
      <c r="E265">
        <v>0</v>
      </c>
      <c r="F265">
        <v>0</v>
      </c>
      <c r="G265">
        <v>0</v>
      </c>
      <c r="H265" s="39">
        <v>63976</v>
      </c>
      <c r="I265">
        <v>0</v>
      </c>
      <c r="J265">
        <v>0</v>
      </c>
      <c r="K265">
        <v>0</v>
      </c>
      <c r="L265">
        <v>0</v>
      </c>
      <c r="M265" s="39">
        <v>96000</v>
      </c>
      <c r="N265">
        <v>0</v>
      </c>
      <c r="O265">
        <v>0</v>
      </c>
      <c r="P265">
        <v>0</v>
      </c>
      <c r="Q265">
        <v>0</v>
      </c>
      <c r="R265">
        <v>0</v>
      </c>
      <c r="S265">
        <v>0</v>
      </c>
      <c r="T265">
        <v>0</v>
      </c>
      <c r="U265">
        <v>0</v>
      </c>
      <c r="V265">
        <v>0</v>
      </c>
      <c r="W265" t="str">
        <f>""</f>
        <v/>
      </c>
      <c r="X265">
        <v>0</v>
      </c>
      <c r="Y265" t="str">
        <f>""</f>
        <v/>
      </c>
      <c r="Z265">
        <v>0</v>
      </c>
      <c r="AA265" t="str">
        <f>""</f>
        <v/>
      </c>
      <c r="AB265">
        <v>0</v>
      </c>
      <c r="AC265" t="str">
        <f>""</f>
        <v/>
      </c>
      <c r="AD265">
        <v>0</v>
      </c>
      <c r="AE265" t="str">
        <f>""</f>
        <v/>
      </c>
      <c r="AF265">
        <v>0</v>
      </c>
      <c r="AG265" t="str">
        <f>""</f>
        <v/>
      </c>
      <c r="AH265">
        <v>0</v>
      </c>
      <c r="AI265" t="str">
        <f>""</f>
        <v/>
      </c>
      <c r="AJ265">
        <v>0</v>
      </c>
      <c r="AK265" t="str">
        <f>""</f>
        <v/>
      </c>
      <c r="AL265">
        <v>0</v>
      </c>
      <c r="AM265" t="str">
        <f>""</f>
        <v/>
      </c>
      <c r="AN265">
        <v>0</v>
      </c>
      <c r="AO265" t="str">
        <f>""</f>
        <v/>
      </c>
      <c r="AP265">
        <v>0</v>
      </c>
      <c r="AQ265" t="str">
        <f>""</f>
        <v/>
      </c>
      <c r="AR265" t="s">
        <v>632</v>
      </c>
      <c r="AS265" t="s">
        <v>633</v>
      </c>
      <c r="AT265">
        <v>0</v>
      </c>
      <c r="AU265" t="str">
        <f>""</f>
        <v/>
      </c>
      <c r="AV265">
        <v>2016</v>
      </c>
      <c r="AW265">
        <v>0</v>
      </c>
      <c r="AX265">
        <v>0</v>
      </c>
      <c r="AY265">
        <v>0</v>
      </c>
      <c r="AZ265">
        <v>0</v>
      </c>
      <c r="BA265">
        <v>0</v>
      </c>
      <c r="BB265">
        <v>0</v>
      </c>
    </row>
    <row r="266" spans="1:54">
      <c r="A266">
        <v>1724000830</v>
      </c>
      <c r="B266" t="s">
        <v>332</v>
      </c>
      <c r="C266" s="1">
        <v>223000</v>
      </c>
      <c r="D266" s="1">
        <v>148608</v>
      </c>
      <c r="E266" s="39">
        <v>1726.74</v>
      </c>
      <c r="F266">
        <v>0</v>
      </c>
      <c r="G266" s="39">
        <v>1726.74</v>
      </c>
      <c r="H266" s="39">
        <v>146881.26</v>
      </c>
      <c r="I266">
        <v>1.1599999999999999</v>
      </c>
      <c r="J266" s="39">
        <v>1987.74</v>
      </c>
      <c r="K266">
        <v>0</v>
      </c>
      <c r="L266" s="39">
        <v>1987.74</v>
      </c>
      <c r="M266" s="39">
        <v>221012.26</v>
      </c>
      <c r="N266">
        <v>0.89</v>
      </c>
      <c r="O266">
        <v>0</v>
      </c>
      <c r="P266">
        <v>0</v>
      </c>
      <c r="Q266">
        <v>0</v>
      </c>
      <c r="R266">
        <v>0</v>
      </c>
      <c r="S266" s="39">
        <v>-1726.74</v>
      </c>
      <c r="T266">
        <v>0</v>
      </c>
      <c r="U266" s="39">
        <v>-1987.74</v>
      </c>
      <c r="V266">
        <v>0</v>
      </c>
      <c r="W266" t="str">
        <f>""</f>
        <v/>
      </c>
      <c r="X266">
        <v>0</v>
      </c>
      <c r="Y266" t="str">
        <f>""</f>
        <v/>
      </c>
      <c r="Z266">
        <v>0</v>
      </c>
      <c r="AA266" t="str">
        <f>""</f>
        <v/>
      </c>
      <c r="AB266">
        <v>0</v>
      </c>
      <c r="AC266" t="str">
        <f>""</f>
        <v/>
      </c>
      <c r="AD266">
        <v>0</v>
      </c>
      <c r="AE266" t="str">
        <f>""</f>
        <v/>
      </c>
      <c r="AF266">
        <v>0</v>
      </c>
      <c r="AG266" t="str">
        <f>""</f>
        <v/>
      </c>
      <c r="AH266">
        <v>0</v>
      </c>
      <c r="AI266" t="str">
        <f>""</f>
        <v/>
      </c>
      <c r="AJ266">
        <v>0</v>
      </c>
      <c r="AK266" t="str">
        <f>""</f>
        <v/>
      </c>
      <c r="AL266">
        <v>0</v>
      </c>
      <c r="AM266" t="str">
        <f>""</f>
        <v/>
      </c>
      <c r="AN266">
        <v>0</v>
      </c>
      <c r="AO266" t="str">
        <f>""</f>
        <v/>
      </c>
      <c r="AP266">
        <v>0</v>
      </c>
      <c r="AQ266" t="str">
        <f>""</f>
        <v/>
      </c>
      <c r="AR266" t="s">
        <v>632</v>
      </c>
      <c r="AS266" t="s">
        <v>633</v>
      </c>
      <c r="AT266">
        <v>0</v>
      </c>
      <c r="AU266" t="str">
        <f>""</f>
        <v/>
      </c>
      <c r="AV266">
        <v>2016</v>
      </c>
      <c r="AW266">
        <v>0</v>
      </c>
      <c r="AX266">
        <v>0</v>
      </c>
      <c r="AY266">
        <v>0</v>
      </c>
      <c r="AZ266">
        <v>0</v>
      </c>
      <c r="BA266">
        <v>0</v>
      </c>
      <c r="BB266">
        <v>0</v>
      </c>
    </row>
    <row r="267" spans="1:54">
      <c r="A267">
        <v>1731000110</v>
      </c>
      <c r="B267" t="s">
        <v>334</v>
      </c>
      <c r="C267" s="1">
        <v>830000</v>
      </c>
      <c r="D267" s="1">
        <v>553112</v>
      </c>
      <c r="E267" s="39">
        <v>882688.2</v>
      </c>
      <c r="F267">
        <v>0</v>
      </c>
      <c r="G267" s="39">
        <v>882688.2</v>
      </c>
      <c r="H267" s="39">
        <v>-329576.2</v>
      </c>
      <c r="I267">
        <v>159.58000000000001</v>
      </c>
      <c r="J267" s="39">
        <v>1071993.6499999999</v>
      </c>
      <c r="K267">
        <v>0</v>
      </c>
      <c r="L267" s="39">
        <v>1071993.6499999999</v>
      </c>
      <c r="M267" s="39">
        <v>-241993.65</v>
      </c>
      <c r="N267">
        <v>129.15</v>
      </c>
      <c r="O267">
        <v>0</v>
      </c>
      <c r="P267">
        <v>0</v>
      </c>
      <c r="Q267">
        <v>0</v>
      </c>
      <c r="R267">
        <v>0</v>
      </c>
      <c r="S267" s="39">
        <v>-882688.2</v>
      </c>
      <c r="T267">
        <v>0</v>
      </c>
      <c r="U267" s="39">
        <v>-1071993.6499999999</v>
      </c>
      <c r="V267">
        <v>0</v>
      </c>
      <c r="W267" t="str">
        <f>""</f>
        <v/>
      </c>
      <c r="X267">
        <v>0</v>
      </c>
      <c r="Y267" t="str">
        <f>""</f>
        <v/>
      </c>
      <c r="Z267">
        <v>0</v>
      </c>
      <c r="AA267" t="str">
        <f>""</f>
        <v/>
      </c>
      <c r="AB267">
        <v>0</v>
      </c>
      <c r="AC267" t="str">
        <f>""</f>
        <v/>
      </c>
      <c r="AD267">
        <v>0</v>
      </c>
      <c r="AE267" t="str">
        <f>""</f>
        <v/>
      </c>
      <c r="AF267">
        <v>0</v>
      </c>
      <c r="AG267" t="str">
        <f>""</f>
        <v/>
      </c>
      <c r="AH267">
        <v>0</v>
      </c>
      <c r="AI267" t="str">
        <f>""</f>
        <v/>
      </c>
      <c r="AJ267">
        <v>0</v>
      </c>
      <c r="AK267" t="str">
        <f>""</f>
        <v/>
      </c>
      <c r="AL267">
        <v>0</v>
      </c>
      <c r="AM267" t="str">
        <f>""</f>
        <v/>
      </c>
      <c r="AN267">
        <v>0</v>
      </c>
      <c r="AO267" t="str">
        <f>""</f>
        <v/>
      </c>
      <c r="AP267">
        <v>0</v>
      </c>
      <c r="AQ267" t="str">
        <f>""</f>
        <v/>
      </c>
      <c r="AR267" t="s">
        <v>632</v>
      </c>
      <c r="AS267" t="s">
        <v>633</v>
      </c>
      <c r="AT267">
        <v>0</v>
      </c>
      <c r="AU267" t="str">
        <f>""</f>
        <v/>
      </c>
      <c r="AV267">
        <v>2016</v>
      </c>
      <c r="AW267">
        <v>0</v>
      </c>
      <c r="AX267">
        <v>0</v>
      </c>
      <c r="AY267">
        <v>0</v>
      </c>
      <c r="AZ267">
        <v>0</v>
      </c>
      <c r="BA267">
        <v>0</v>
      </c>
      <c r="BB267">
        <v>0</v>
      </c>
    </row>
    <row r="268" spans="1:54">
      <c r="A268">
        <v>1731000410</v>
      </c>
      <c r="B268" t="s">
        <v>335</v>
      </c>
      <c r="C268" s="1">
        <v>33600</v>
      </c>
      <c r="D268" s="1">
        <v>22392</v>
      </c>
      <c r="E268" s="39">
        <v>22400</v>
      </c>
      <c r="F268">
        <v>0</v>
      </c>
      <c r="G268" s="39">
        <v>22400</v>
      </c>
      <c r="H268">
        <v>-8</v>
      </c>
      <c r="I268">
        <v>100.03</v>
      </c>
      <c r="J268" s="39">
        <v>28000</v>
      </c>
      <c r="K268">
        <v>0</v>
      </c>
      <c r="L268" s="39">
        <v>28000</v>
      </c>
      <c r="M268" s="39">
        <v>5600</v>
      </c>
      <c r="N268">
        <v>83.33</v>
      </c>
      <c r="O268">
        <v>0</v>
      </c>
      <c r="P268">
        <v>0</v>
      </c>
      <c r="Q268">
        <v>0</v>
      </c>
      <c r="R268">
        <v>0</v>
      </c>
      <c r="S268" s="39">
        <v>-22400</v>
      </c>
      <c r="T268">
        <v>0</v>
      </c>
      <c r="U268" s="39">
        <v>-28000</v>
      </c>
      <c r="V268">
        <v>0</v>
      </c>
      <c r="W268" t="str">
        <f>""</f>
        <v/>
      </c>
      <c r="X268">
        <v>0</v>
      </c>
      <c r="Y268" t="str">
        <f>""</f>
        <v/>
      </c>
      <c r="Z268">
        <v>0</v>
      </c>
      <c r="AA268" t="str">
        <f>""</f>
        <v/>
      </c>
      <c r="AB268">
        <v>0</v>
      </c>
      <c r="AC268" t="str">
        <f>""</f>
        <v/>
      </c>
      <c r="AD268">
        <v>0</v>
      </c>
      <c r="AE268" t="str">
        <f>""</f>
        <v/>
      </c>
      <c r="AF268">
        <v>0</v>
      </c>
      <c r="AG268" t="str">
        <f>""</f>
        <v/>
      </c>
      <c r="AH268">
        <v>0</v>
      </c>
      <c r="AI268" t="str">
        <f>""</f>
        <v/>
      </c>
      <c r="AJ268">
        <v>0</v>
      </c>
      <c r="AK268" t="str">
        <f>""</f>
        <v/>
      </c>
      <c r="AL268">
        <v>0</v>
      </c>
      <c r="AM268" t="str">
        <f>""</f>
        <v/>
      </c>
      <c r="AN268">
        <v>0</v>
      </c>
      <c r="AO268" t="str">
        <f>""</f>
        <v/>
      </c>
      <c r="AP268">
        <v>0</v>
      </c>
      <c r="AQ268" t="str">
        <f>""</f>
        <v/>
      </c>
      <c r="AR268" t="s">
        <v>632</v>
      </c>
      <c r="AS268" t="s">
        <v>633</v>
      </c>
      <c r="AT268">
        <v>0</v>
      </c>
      <c r="AU268" t="str">
        <f>""</f>
        <v/>
      </c>
      <c r="AV268">
        <v>2016</v>
      </c>
      <c r="AW268">
        <v>0</v>
      </c>
      <c r="AX268">
        <v>0</v>
      </c>
      <c r="AY268">
        <v>0</v>
      </c>
      <c r="AZ268">
        <v>0</v>
      </c>
      <c r="BA268">
        <v>0</v>
      </c>
      <c r="BB268">
        <v>0</v>
      </c>
    </row>
    <row r="269" spans="1:54">
      <c r="A269">
        <v>1731000510</v>
      </c>
      <c r="B269" t="s">
        <v>256</v>
      </c>
      <c r="C269" s="1">
        <v>2400</v>
      </c>
      <c r="D269" s="1">
        <v>1600</v>
      </c>
      <c r="E269">
        <v>900</v>
      </c>
      <c r="F269">
        <v>0</v>
      </c>
      <c r="G269">
        <v>900</v>
      </c>
      <c r="H269">
        <v>700</v>
      </c>
      <c r="I269">
        <v>56.25</v>
      </c>
      <c r="J269">
        <v>900</v>
      </c>
      <c r="K269">
        <v>0</v>
      </c>
      <c r="L269">
        <v>900</v>
      </c>
      <c r="M269" s="39">
        <v>1500</v>
      </c>
      <c r="N269">
        <v>37.5</v>
      </c>
      <c r="O269">
        <v>0</v>
      </c>
      <c r="P269">
        <v>0</v>
      </c>
      <c r="Q269">
        <v>0</v>
      </c>
      <c r="R269">
        <v>0</v>
      </c>
      <c r="S269">
        <v>-900</v>
      </c>
      <c r="T269">
        <v>0</v>
      </c>
      <c r="U269">
        <v>-900</v>
      </c>
      <c r="V269">
        <v>0</v>
      </c>
      <c r="W269" t="str">
        <f>""</f>
        <v/>
      </c>
      <c r="X269">
        <v>0</v>
      </c>
      <c r="Y269" t="str">
        <f>""</f>
        <v/>
      </c>
      <c r="Z269">
        <v>0</v>
      </c>
      <c r="AA269" t="str">
        <f>""</f>
        <v/>
      </c>
      <c r="AB269">
        <v>0</v>
      </c>
      <c r="AC269" t="str">
        <f>""</f>
        <v/>
      </c>
      <c r="AD269">
        <v>0</v>
      </c>
      <c r="AE269" t="str">
        <f>""</f>
        <v/>
      </c>
      <c r="AF269">
        <v>0</v>
      </c>
      <c r="AG269" t="str">
        <f>""</f>
        <v/>
      </c>
      <c r="AH269">
        <v>0</v>
      </c>
      <c r="AI269" t="str">
        <f>""</f>
        <v/>
      </c>
      <c r="AJ269">
        <v>0</v>
      </c>
      <c r="AK269" t="str">
        <f>""</f>
        <v/>
      </c>
      <c r="AL269">
        <v>0</v>
      </c>
      <c r="AM269" t="str">
        <f>""</f>
        <v/>
      </c>
      <c r="AN269">
        <v>0</v>
      </c>
      <c r="AO269" t="str">
        <f>""</f>
        <v/>
      </c>
      <c r="AP269">
        <v>0</v>
      </c>
      <c r="AQ269" t="str">
        <f>""</f>
        <v/>
      </c>
      <c r="AR269" t="s">
        <v>632</v>
      </c>
      <c r="AS269" t="s">
        <v>633</v>
      </c>
      <c r="AT269">
        <v>0</v>
      </c>
      <c r="AU269" t="str">
        <f>""</f>
        <v/>
      </c>
      <c r="AV269">
        <v>2016</v>
      </c>
      <c r="AW269">
        <v>0</v>
      </c>
      <c r="AX269">
        <v>0</v>
      </c>
      <c r="AY269">
        <v>0</v>
      </c>
      <c r="AZ269">
        <v>0</v>
      </c>
      <c r="BA269">
        <v>0</v>
      </c>
      <c r="BB269">
        <v>0</v>
      </c>
    </row>
    <row r="270" spans="1:54">
      <c r="A270">
        <v>1731000541</v>
      </c>
      <c r="B270" t="s">
        <v>336</v>
      </c>
      <c r="C270" s="1">
        <v>14000</v>
      </c>
      <c r="D270" s="1">
        <v>14000</v>
      </c>
      <c r="E270" s="39">
        <v>5237.5</v>
      </c>
      <c r="F270" s="39">
        <v>2800</v>
      </c>
      <c r="G270" s="39">
        <v>8037.5</v>
      </c>
      <c r="H270" s="39">
        <v>5962.5</v>
      </c>
      <c r="I270">
        <v>57.41</v>
      </c>
      <c r="J270" s="39">
        <v>5237.5</v>
      </c>
      <c r="K270" s="39">
        <v>2800</v>
      </c>
      <c r="L270" s="39">
        <v>8037.5</v>
      </c>
      <c r="M270" s="39">
        <v>5962.5</v>
      </c>
      <c r="N270">
        <v>57.41</v>
      </c>
      <c r="O270">
        <v>0</v>
      </c>
      <c r="P270">
        <v>0</v>
      </c>
      <c r="Q270">
        <v>0</v>
      </c>
      <c r="R270">
        <v>0</v>
      </c>
      <c r="S270" s="39">
        <v>-8037.5</v>
      </c>
      <c r="T270">
        <v>0</v>
      </c>
      <c r="U270" s="39">
        <v>-8037.5</v>
      </c>
      <c r="V270">
        <v>0</v>
      </c>
      <c r="W270" t="str">
        <f>""</f>
        <v/>
      </c>
      <c r="X270">
        <v>0</v>
      </c>
      <c r="Y270" t="str">
        <f>""</f>
        <v/>
      </c>
      <c r="Z270">
        <v>0</v>
      </c>
      <c r="AA270" t="str">
        <f>""</f>
        <v/>
      </c>
      <c r="AB270">
        <v>0</v>
      </c>
      <c r="AC270" t="str">
        <f>""</f>
        <v/>
      </c>
      <c r="AD270">
        <v>0</v>
      </c>
      <c r="AE270" t="str">
        <f>""</f>
        <v/>
      </c>
      <c r="AF270">
        <v>0</v>
      </c>
      <c r="AG270" t="str">
        <f>""</f>
        <v/>
      </c>
      <c r="AH270">
        <v>0</v>
      </c>
      <c r="AI270" t="str">
        <f>""</f>
        <v/>
      </c>
      <c r="AJ270">
        <v>0</v>
      </c>
      <c r="AK270" t="str">
        <f>""</f>
        <v/>
      </c>
      <c r="AL270">
        <v>0</v>
      </c>
      <c r="AM270" t="str">
        <f>""</f>
        <v/>
      </c>
      <c r="AN270">
        <v>0</v>
      </c>
      <c r="AO270" t="str">
        <f>""</f>
        <v/>
      </c>
      <c r="AP270">
        <v>0</v>
      </c>
      <c r="AQ270" t="str">
        <f>""</f>
        <v/>
      </c>
      <c r="AR270" t="s">
        <v>632</v>
      </c>
      <c r="AS270" t="s">
        <v>633</v>
      </c>
      <c r="AT270">
        <v>0</v>
      </c>
      <c r="AU270" t="str">
        <f>""</f>
        <v/>
      </c>
      <c r="AV270">
        <v>2016</v>
      </c>
      <c r="AW270">
        <v>0</v>
      </c>
      <c r="AX270">
        <v>0</v>
      </c>
      <c r="AY270">
        <v>2800</v>
      </c>
      <c r="AZ270">
        <v>0</v>
      </c>
      <c r="BA270">
        <v>0</v>
      </c>
      <c r="BB270">
        <v>0</v>
      </c>
    </row>
    <row r="271" spans="1:54">
      <c r="A271">
        <v>1731000750</v>
      </c>
      <c r="B271" t="s">
        <v>337</v>
      </c>
      <c r="C271" s="1">
        <v>300000</v>
      </c>
      <c r="D271" s="1">
        <v>300000</v>
      </c>
      <c r="E271" s="39">
        <v>94967.360000000001</v>
      </c>
      <c r="F271" s="39">
        <v>183168.82</v>
      </c>
      <c r="G271" s="39">
        <v>278136.18</v>
      </c>
      <c r="H271" s="39">
        <v>21863.82</v>
      </c>
      <c r="I271">
        <v>92.71</v>
      </c>
      <c r="J271" s="39">
        <v>94967.360000000001</v>
      </c>
      <c r="K271" s="39">
        <v>183168.82</v>
      </c>
      <c r="L271" s="39">
        <v>278136.18</v>
      </c>
      <c r="M271" s="39">
        <v>21863.82</v>
      </c>
      <c r="N271">
        <v>92.71</v>
      </c>
      <c r="O271">
        <v>0</v>
      </c>
      <c r="P271">
        <v>0</v>
      </c>
      <c r="Q271">
        <v>0</v>
      </c>
      <c r="R271">
        <v>0</v>
      </c>
      <c r="S271" s="39">
        <v>-278136.18</v>
      </c>
      <c r="T271">
        <v>0</v>
      </c>
      <c r="U271" s="39">
        <v>-278136.18</v>
      </c>
      <c r="V271">
        <v>0</v>
      </c>
      <c r="W271" t="str">
        <f>""</f>
        <v/>
      </c>
      <c r="X271">
        <v>0</v>
      </c>
      <c r="Y271" t="str">
        <f>""</f>
        <v/>
      </c>
      <c r="Z271">
        <v>0</v>
      </c>
      <c r="AA271" t="str">
        <f>""</f>
        <v/>
      </c>
      <c r="AB271">
        <v>0</v>
      </c>
      <c r="AC271" t="str">
        <f>""</f>
        <v/>
      </c>
      <c r="AD271">
        <v>0</v>
      </c>
      <c r="AE271" t="str">
        <f>""</f>
        <v/>
      </c>
      <c r="AF271">
        <v>0</v>
      </c>
      <c r="AG271" t="str">
        <f>""</f>
        <v/>
      </c>
      <c r="AH271">
        <v>0</v>
      </c>
      <c r="AI271" t="str">
        <f>""</f>
        <v/>
      </c>
      <c r="AJ271">
        <v>0</v>
      </c>
      <c r="AK271" t="str">
        <f>""</f>
        <v/>
      </c>
      <c r="AL271">
        <v>0</v>
      </c>
      <c r="AM271" t="str">
        <f>""</f>
        <v/>
      </c>
      <c r="AN271">
        <v>0</v>
      </c>
      <c r="AO271" t="str">
        <f>""</f>
        <v/>
      </c>
      <c r="AP271">
        <v>0</v>
      </c>
      <c r="AQ271" t="str">
        <f>""</f>
        <v/>
      </c>
      <c r="AR271" t="s">
        <v>632</v>
      </c>
      <c r="AS271" t="s">
        <v>633</v>
      </c>
      <c r="AT271">
        <v>0</v>
      </c>
      <c r="AU271" t="str">
        <f>""</f>
        <v/>
      </c>
      <c r="AV271">
        <v>2016</v>
      </c>
      <c r="AW271">
        <v>0</v>
      </c>
      <c r="AX271">
        <v>0</v>
      </c>
      <c r="AY271">
        <v>183169</v>
      </c>
      <c r="AZ271">
        <v>0</v>
      </c>
      <c r="BA271">
        <v>0</v>
      </c>
      <c r="BB271">
        <v>0</v>
      </c>
    </row>
    <row r="272" spans="1:54">
      <c r="A272">
        <v>1731100750</v>
      </c>
      <c r="B272" t="s">
        <v>338</v>
      </c>
      <c r="C272" s="1">
        <v>100000</v>
      </c>
      <c r="D272" s="1">
        <v>66640</v>
      </c>
      <c r="E272">
        <v>0</v>
      </c>
      <c r="F272" s="39">
        <v>32760</v>
      </c>
      <c r="G272" s="39">
        <v>32760</v>
      </c>
      <c r="H272" s="39">
        <v>33880</v>
      </c>
      <c r="I272">
        <v>49.15</v>
      </c>
      <c r="J272">
        <v>0</v>
      </c>
      <c r="K272" s="39">
        <v>32760</v>
      </c>
      <c r="L272" s="39">
        <v>32760</v>
      </c>
      <c r="M272" s="39">
        <v>67240</v>
      </c>
      <c r="N272">
        <v>32.76</v>
      </c>
      <c r="O272">
        <v>0</v>
      </c>
      <c r="P272">
        <v>0</v>
      </c>
      <c r="Q272">
        <v>0</v>
      </c>
      <c r="R272">
        <v>0</v>
      </c>
      <c r="S272" s="39">
        <v>-32760</v>
      </c>
      <c r="T272">
        <v>0</v>
      </c>
      <c r="U272" s="39">
        <v>-32760</v>
      </c>
      <c r="V272">
        <v>0</v>
      </c>
      <c r="W272" t="str">
        <f>""</f>
        <v/>
      </c>
      <c r="X272">
        <v>0</v>
      </c>
      <c r="Y272" t="str">
        <f>""</f>
        <v/>
      </c>
      <c r="Z272">
        <v>0</v>
      </c>
      <c r="AA272" t="str">
        <f>""</f>
        <v/>
      </c>
      <c r="AB272">
        <v>0</v>
      </c>
      <c r="AC272" t="str">
        <f>""</f>
        <v/>
      </c>
      <c r="AD272">
        <v>0</v>
      </c>
      <c r="AE272" t="str">
        <f>""</f>
        <v/>
      </c>
      <c r="AF272">
        <v>0</v>
      </c>
      <c r="AG272" t="str">
        <f>""</f>
        <v/>
      </c>
      <c r="AH272">
        <v>0</v>
      </c>
      <c r="AI272" t="str">
        <f>""</f>
        <v/>
      </c>
      <c r="AJ272">
        <v>0</v>
      </c>
      <c r="AK272" t="str">
        <f>""</f>
        <v/>
      </c>
      <c r="AL272">
        <v>0</v>
      </c>
      <c r="AM272" t="str">
        <f>""</f>
        <v/>
      </c>
      <c r="AN272">
        <v>0</v>
      </c>
      <c r="AO272" t="str">
        <f>""</f>
        <v/>
      </c>
      <c r="AP272">
        <v>0</v>
      </c>
      <c r="AQ272" t="str">
        <f>""</f>
        <v/>
      </c>
      <c r="AR272" t="s">
        <v>632</v>
      </c>
      <c r="AS272" t="s">
        <v>633</v>
      </c>
      <c r="AT272">
        <v>0</v>
      </c>
      <c r="AU272" t="str">
        <f>""</f>
        <v/>
      </c>
      <c r="AV272">
        <v>2016</v>
      </c>
      <c r="AW272">
        <v>0</v>
      </c>
      <c r="AX272">
        <v>0</v>
      </c>
      <c r="AY272">
        <v>32760</v>
      </c>
      <c r="AZ272">
        <v>0</v>
      </c>
      <c r="BA272">
        <v>0</v>
      </c>
      <c r="BB272">
        <v>0</v>
      </c>
    </row>
    <row r="273" spans="1:54">
      <c r="A273">
        <v>1733100830</v>
      </c>
      <c r="B273" t="s">
        <v>339</v>
      </c>
      <c r="C273" s="1">
        <v>1527000</v>
      </c>
      <c r="D273" s="1">
        <v>1017592</v>
      </c>
      <c r="E273" s="39">
        <v>509000</v>
      </c>
      <c r="F273">
        <v>0</v>
      </c>
      <c r="G273" s="39">
        <v>509000</v>
      </c>
      <c r="H273" s="39">
        <v>508592</v>
      </c>
      <c r="I273">
        <v>50.02</v>
      </c>
      <c r="J273" s="39">
        <v>509000</v>
      </c>
      <c r="K273">
        <v>0</v>
      </c>
      <c r="L273" s="39">
        <v>509000</v>
      </c>
      <c r="M273" s="39">
        <v>1018000</v>
      </c>
      <c r="N273">
        <v>33.33</v>
      </c>
      <c r="O273">
        <v>0</v>
      </c>
      <c r="P273">
        <v>0</v>
      </c>
      <c r="Q273">
        <v>0</v>
      </c>
      <c r="R273">
        <v>0</v>
      </c>
      <c r="S273" s="39">
        <v>-509000</v>
      </c>
      <c r="T273">
        <v>0</v>
      </c>
      <c r="U273" s="39">
        <v>-509000</v>
      </c>
      <c r="V273">
        <v>0</v>
      </c>
      <c r="W273" t="str">
        <f>""</f>
        <v/>
      </c>
      <c r="X273">
        <v>0</v>
      </c>
      <c r="Y273" t="str">
        <f>""</f>
        <v/>
      </c>
      <c r="Z273">
        <v>0</v>
      </c>
      <c r="AA273" t="str">
        <f>""</f>
        <v/>
      </c>
      <c r="AB273">
        <v>0</v>
      </c>
      <c r="AC273" t="str">
        <f>""</f>
        <v/>
      </c>
      <c r="AD273">
        <v>0</v>
      </c>
      <c r="AE273" t="str">
        <f>""</f>
        <v/>
      </c>
      <c r="AF273">
        <v>0</v>
      </c>
      <c r="AG273" t="str">
        <f>""</f>
        <v/>
      </c>
      <c r="AH273">
        <v>0</v>
      </c>
      <c r="AI273" t="str">
        <f>""</f>
        <v/>
      </c>
      <c r="AJ273">
        <v>0</v>
      </c>
      <c r="AK273" t="str">
        <f>""</f>
        <v/>
      </c>
      <c r="AL273">
        <v>0</v>
      </c>
      <c r="AM273" t="str">
        <f>""</f>
        <v/>
      </c>
      <c r="AN273">
        <v>0</v>
      </c>
      <c r="AO273" t="str">
        <f>""</f>
        <v/>
      </c>
      <c r="AP273">
        <v>0</v>
      </c>
      <c r="AQ273" t="str">
        <f>""</f>
        <v/>
      </c>
      <c r="AR273" t="s">
        <v>632</v>
      </c>
      <c r="AS273" t="s">
        <v>633</v>
      </c>
      <c r="AT273">
        <v>0</v>
      </c>
      <c r="AU273" t="str">
        <f>""</f>
        <v/>
      </c>
      <c r="AV273">
        <v>2016</v>
      </c>
      <c r="AW273">
        <v>0</v>
      </c>
      <c r="AX273">
        <v>0</v>
      </c>
      <c r="AY273">
        <v>0</v>
      </c>
      <c r="AZ273">
        <v>0</v>
      </c>
      <c r="BA273">
        <v>0</v>
      </c>
      <c r="BB273">
        <v>0</v>
      </c>
    </row>
    <row r="274" spans="1:54">
      <c r="A274">
        <v>1733200750</v>
      </c>
      <c r="B274" t="s">
        <v>289</v>
      </c>
      <c r="C274" s="1">
        <v>30000</v>
      </c>
      <c r="D274" s="1">
        <v>19992</v>
      </c>
      <c r="E274">
        <v>0</v>
      </c>
      <c r="F274">
        <v>0</v>
      </c>
      <c r="G274">
        <v>0</v>
      </c>
      <c r="H274" s="39">
        <v>19992</v>
      </c>
      <c r="I274">
        <v>0</v>
      </c>
      <c r="J274">
        <v>0</v>
      </c>
      <c r="K274">
        <v>0</v>
      </c>
      <c r="L274">
        <v>0</v>
      </c>
      <c r="M274" s="39">
        <v>30000</v>
      </c>
      <c r="N274">
        <v>0</v>
      </c>
      <c r="O274">
        <v>0</v>
      </c>
      <c r="P274">
        <v>0</v>
      </c>
      <c r="Q274">
        <v>0</v>
      </c>
      <c r="R274">
        <v>0</v>
      </c>
      <c r="S274">
        <v>0</v>
      </c>
      <c r="T274">
        <v>0</v>
      </c>
      <c r="U274">
        <v>0</v>
      </c>
      <c r="V274">
        <v>0</v>
      </c>
      <c r="W274" t="str">
        <f>""</f>
        <v/>
      </c>
      <c r="X274">
        <v>0</v>
      </c>
      <c r="Y274" t="str">
        <f>""</f>
        <v/>
      </c>
      <c r="Z274">
        <v>0</v>
      </c>
      <c r="AA274" t="str">
        <f>""</f>
        <v/>
      </c>
      <c r="AB274">
        <v>0</v>
      </c>
      <c r="AC274" t="str">
        <f>""</f>
        <v/>
      </c>
      <c r="AD274">
        <v>0</v>
      </c>
      <c r="AE274" t="str">
        <f>""</f>
        <v/>
      </c>
      <c r="AF274">
        <v>0</v>
      </c>
      <c r="AG274" t="str">
        <f>""</f>
        <v/>
      </c>
      <c r="AH274">
        <v>0</v>
      </c>
      <c r="AI274" t="str">
        <f>""</f>
        <v/>
      </c>
      <c r="AJ274">
        <v>0</v>
      </c>
      <c r="AK274" t="str">
        <f>""</f>
        <v/>
      </c>
      <c r="AL274">
        <v>0</v>
      </c>
      <c r="AM274" t="str">
        <f>""</f>
        <v/>
      </c>
      <c r="AN274">
        <v>0</v>
      </c>
      <c r="AO274" t="str">
        <f>""</f>
        <v/>
      </c>
      <c r="AP274">
        <v>0</v>
      </c>
      <c r="AQ274" t="str">
        <f>""</f>
        <v/>
      </c>
      <c r="AR274" t="s">
        <v>632</v>
      </c>
      <c r="AS274" t="s">
        <v>633</v>
      </c>
      <c r="AT274">
        <v>0</v>
      </c>
      <c r="AU274" t="str">
        <f>""</f>
        <v/>
      </c>
      <c r="AV274">
        <v>2016</v>
      </c>
      <c r="AW274">
        <v>0</v>
      </c>
      <c r="AX274">
        <v>0</v>
      </c>
      <c r="AY274">
        <v>0</v>
      </c>
      <c r="AZ274">
        <v>0</v>
      </c>
      <c r="BA274">
        <v>0</v>
      </c>
      <c r="BB274">
        <v>0</v>
      </c>
    </row>
    <row r="275" spans="1:54">
      <c r="A275">
        <v>1733250750</v>
      </c>
      <c r="B275" t="s">
        <v>687</v>
      </c>
      <c r="C275">
        <v>0</v>
      </c>
      <c r="D275">
        <v>0</v>
      </c>
      <c r="E275" s="39">
        <v>7673</v>
      </c>
      <c r="F275">
        <v>0</v>
      </c>
      <c r="G275" s="39">
        <v>7673</v>
      </c>
      <c r="H275" s="39">
        <v>-7673</v>
      </c>
      <c r="I275">
        <v>0</v>
      </c>
      <c r="J275" s="39">
        <v>7673</v>
      </c>
      <c r="K275">
        <v>0</v>
      </c>
      <c r="L275" s="39">
        <v>7673</v>
      </c>
      <c r="M275" s="39">
        <v>-7673</v>
      </c>
      <c r="N275">
        <v>0</v>
      </c>
      <c r="O275">
        <v>0</v>
      </c>
      <c r="P275">
        <v>0</v>
      </c>
      <c r="Q275">
        <v>0</v>
      </c>
      <c r="R275">
        <v>0</v>
      </c>
      <c r="S275" s="39">
        <v>-7673</v>
      </c>
      <c r="T275">
        <v>0</v>
      </c>
      <c r="U275" s="39">
        <v>-7673</v>
      </c>
      <c r="V275">
        <v>0</v>
      </c>
      <c r="W275" t="str">
        <f>""</f>
        <v/>
      </c>
      <c r="X275">
        <v>0</v>
      </c>
      <c r="Y275" t="str">
        <f>""</f>
        <v/>
      </c>
      <c r="Z275">
        <v>0</v>
      </c>
      <c r="AA275" t="str">
        <f>""</f>
        <v/>
      </c>
      <c r="AB275">
        <v>0</v>
      </c>
      <c r="AC275" t="str">
        <f>""</f>
        <v/>
      </c>
      <c r="AD275">
        <v>0</v>
      </c>
      <c r="AE275" t="str">
        <f>""</f>
        <v/>
      </c>
      <c r="AF275">
        <v>0</v>
      </c>
      <c r="AG275" t="str">
        <f>""</f>
        <v/>
      </c>
      <c r="AH275">
        <v>0</v>
      </c>
      <c r="AI275" t="str">
        <f>""</f>
        <v/>
      </c>
      <c r="AJ275">
        <v>0</v>
      </c>
      <c r="AK275" t="str">
        <f>""</f>
        <v/>
      </c>
      <c r="AL275">
        <v>0</v>
      </c>
      <c r="AM275" t="str">
        <f>""</f>
        <v/>
      </c>
      <c r="AN275">
        <v>0</v>
      </c>
      <c r="AO275" t="str">
        <f>""</f>
        <v/>
      </c>
      <c r="AP275">
        <v>0</v>
      </c>
      <c r="AQ275" t="str">
        <f>""</f>
        <v/>
      </c>
      <c r="AR275" t="s">
        <v>632</v>
      </c>
      <c r="AS275" t="s">
        <v>633</v>
      </c>
      <c r="AT275">
        <v>0</v>
      </c>
      <c r="AU275" t="str">
        <f>""</f>
        <v/>
      </c>
      <c r="AV275">
        <v>2016</v>
      </c>
      <c r="AW275">
        <v>0</v>
      </c>
      <c r="AX275">
        <v>0</v>
      </c>
      <c r="AY275">
        <v>0</v>
      </c>
      <c r="AZ275">
        <v>0</v>
      </c>
      <c r="BA275">
        <v>0</v>
      </c>
      <c r="BB275">
        <v>0</v>
      </c>
    </row>
    <row r="276" spans="1:54">
      <c r="A276">
        <v>1742200110</v>
      </c>
      <c r="B276" t="s">
        <v>340</v>
      </c>
      <c r="C276" s="1">
        <v>820000</v>
      </c>
      <c r="D276" s="1">
        <v>546448</v>
      </c>
      <c r="E276" s="39">
        <v>72860.39</v>
      </c>
      <c r="F276">
        <v>0</v>
      </c>
      <c r="G276" s="39">
        <v>72860.39</v>
      </c>
      <c r="H276" s="39">
        <v>473587.61</v>
      </c>
      <c r="I276">
        <v>13.33</v>
      </c>
      <c r="J276" s="39">
        <v>72861.84</v>
      </c>
      <c r="K276">
        <v>0</v>
      </c>
      <c r="L276" s="39">
        <v>72861.84</v>
      </c>
      <c r="M276" s="39">
        <v>747138.16</v>
      </c>
      <c r="N276">
        <v>8.8800000000000008</v>
      </c>
      <c r="O276">
        <v>0</v>
      </c>
      <c r="P276">
        <v>0</v>
      </c>
      <c r="Q276">
        <v>0</v>
      </c>
      <c r="R276">
        <v>0</v>
      </c>
      <c r="S276" s="39">
        <v>-72860.39</v>
      </c>
      <c r="T276">
        <v>0</v>
      </c>
      <c r="U276" s="39">
        <v>-72861.84</v>
      </c>
      <c r="V276">
        <v>0</v>
      </c>
      <c r="W276" t="str">
        <f>""</f>
        <v/>
      </c>
      <c r="X276">
        <v>0</v>
      </c>
      <c r="Y276" t="str">
        <f>""</f>
        <v/>
      </c>
      <c r="Z276">
        <v>0</v>
      </c>
      <c r="AA276" t="str">
        <f>""</f>
        <v/>
      </c>
      <c r="AB276">
        <v>0</v>
      </c>
      <c r="AC276" t="str">
        <f>""</f>
        <v/>
      </c>
      <c r="AD276">
        <v>0</v>
      </c>
      <c r="AE276" t="str">
        <f>""</f>
        <v/>
      </c>
      <c r="AF276">
        <v>0</v>
      </c>
      <c r="AG276" t="str">
        <f>""</f>
        <v/>
      </c>
      <c r="AH276">
        <v>0</v>
      </c>
      <c r="AI276" t="str">
        <f>""</f>
        <v/>
      </c>
      <c r="AJ276">
        <v>0</v>
      </c>
      <c r="AK276" t="str">
        <f>""</f>
        <v/>
      </c>
      <c r="AL276">
        <v>0</v>
      </c>
      <c r="AM276" t="str">
        <f>""</f>
        <v/>
      </c>
      <c r="AN276">
        <v>0</v>
      </c>
      <c r="AO276" t="str">
        <f>""</f>
        <v/>
      </c>
      <c r="AP276">
        <v>0</v>
      </c>
      <c r="AQ276" t="str">
        <f>""</f>
        <v/>
      </c>
      <c r="AR276" t="s">
        <v>632</v>
      </c>
      <c r="AS276" t="s">
        <v>633</v>
      </c>
      <c r="AT276">
        <v>0</v>
      </c>
      <c r="AU276" t="str">
        <f>""</f>
        <v/>
      </c>
      <c r="AV276">
        <v>2016</v>
      </c>
      <c r="AW276">
        <v>0</v>
      </c>
      <c r="AX276">
        <v>0</v>
      </c>
      <c r="AY276">
        <v>0</v>
      </c>
      <c r="AZ276">
        <v>0</v>
      </c>
      <c r="BA276">
        <v>0</v>
      </c>
      <c r="BB276">
        <v>0</v>
      </c>
    </row>
    <row r="277" spans="1:54">
      <c r="A277">
        <v>1742200720</v>
      </c>
      <c r="B277" t="s">
        <v>341</v>
      </c>
      <c r="C277" s="1">
        <v>1000</v>
      </c>
      <c r="D277">
        <v>664</v>
      </c>
      <c r="E277">
        <v>0</v>
      </c>
      <c r="F277">
        <v>0</v>
      </c>
      <c r="G277">
        <v>0</v>
      </c>
      <c r="H277">
        <v>664</v>
      </c>
      <c r="I277">
        <v>0</v>
      </c>
      <c r="J277">
        <v>0</v>
      </c>
      <c r="K277">
        <v>0</v>
      </c>
      <c r="L277">
        <v>0</v>
      </c>
      <c r="M277" s="39">
        <v>1000</v>
      </c>
      <c r="N277">
        <v>0</v>
      </c>
      <c r="O277">
        <v>0</v>
      </c>
      <c r="P277">
        <v>0</v>
      </c>
      <c r="Q277">
        <v>0</v>
      </c>
      <c r="R277">
        <v>0</v>
      </c>
      <c r="S277">
        <v>0</v>
      </c>
      <c r="T277">
        <v>0</v>
      </c>
      <c r="U277">
        <v>0</v>
      </c>
      <c r="V277">
        <v>0</v>
      </c>
      <c r="W277" t="str">
        <f>""</f>
        <v/>
      </c>
      <c r="X277">
        <v>0</v>
      </c>
      <c r="Y277" t="str">
        <f>""</f>
        <v/>
      </c>
      <c r="Z277">
        <v>0</v>
      </c>
      <c r="AA277" t="str">
        <f>""</f>
        <v/>
      </c>
      <c r="AB277">
        <v>0</v>
      </c>
      <c r="AC277" t="str">
        <f>""</f>
        <v/>
      </c>
      <c r="AD277">
        <v>0</v>
      </c>
      <c r="AE277" t="str">
        <f>""</f>
        <v/>
      </c>
      <c r="AF277">
        <v>0</v>
      </c>
      <c r="AG277" t="str">
        <f>""</f>
        <v/>
      </c>
      <c r="AH277">
        <v>0</v>
      </c>
      <c r="AI277" t="str">
        <f>""</f>
        <v/>
      </c>
      <c r="AJ277">
        <v>0</v>
      </c>
      <c r="AK277" t="str">
        <f>""</f>
        <v/>
      </c>
      <c r="AL277">
        <v>0</v>
      </c>
      <c r="AM277" t="str">
        <f>""</f>
        <v/>
      </c>
      <c r="AN277">
        <v>0</v>
      </c>
      <c r="AO277" t="str">
        <f>""</f>
        <v/>
      </c>
      <c r="AP277">
        <v>0</v>
      </c>
      <c r="AQ277" t="str">
        <f>""</f>
        <v/>
      </c>
      <c r="AR277" t="s">
        <v>632</v>
      </c>
      <c r="AS277" t="s">
        <v>684</v>
      </c>
      <c r="AT277">
        <v>0</v>
      </c>
      <c r="AU277" t="str">
        <f>""</f>
        <v/>
      </c>
      <c r="AV277">
        <v>2016</v>
      </c>
      <c r="AW277">
        <v>0</v>
      </c>
      <c r="AX277">
        <v>0</v>
      </c>
      <c r="AY277">
        <v>0</v>
      </c>
      <c r="AZ277">
        <v>0</v>
      </c>
      <c r="BA277">
        <v>0</v>
      </c>
      <c r="BB277">
        <v>0</v>
      </c>
    </row>
    <row r="278" spans="1:54">
      <c r="A278">
        <v>1742200750</v>
      </c>
      <c r="B278" t="s">
        <v>342</v>
      </c>
      <c r="C278" s="1">
        <v>236000</v>
      </c>
      <c r="D278" s="1">
        <v>236000</v>
      </c>
      <c r="E278" s="39">
        <v>144611.38</v>
      </c>
      <c r="F278" s="39">
        <v>43624.5</v>
      </c>
      <c r="G278" s="39">
        <v>188235.88</v>
      </c>
      <c r="H278" s="39">
        <v>47764.12</v>
      </c>
      <c r="I278">
        <v>79.760000000000005</v>
      </c>
      <c r="J278" s="39">
        <v>189071.38</v>
      </c>
      <c r="K278" s="39">
        <v>43624.5</v>
      </c>
      <c r="L278" s="39">
        <v>232695.88</v>
      </c>
      <c r="M278" s="39">
        <v>3304.12</v>
      </c>
      <c r="N278">
        <v>98.59</v>
      </c>
      <c r="O278">
        <v>0</v>
      </c>
      <c r="P278">
        <v>0</v>
      </c>
      <c r="Q278">
        <v>0</v>
      </c>
      <c r="R278">
        <v>0</v>
      </c>
      <c r="S278" s="39">
        <v>-188235.88</v>
      </c>
      <c r="T278">
        <v>0</v>
      </c>
      <c r="U278" s="39">
        <v>-232695.88</v>
      </c>
      <c r="V278">
        <v>0</v>
      </c>
      <c r="W278" t="str">
        <f>""</f>
        <v/>
      </c>
      <c r="X278">
        <v>0</v>
      </c>
      <c r="Y278" t="str">
        <f>""</f>
        <v/>
      </c>
      <c r="Z278">
        <v>0</v>
      </c>
      <c r="AA278" t="str">
        <f>""</f>
        <v/>
      </c>
      <c r="AB278">
        <v>0</v>
      </c>
      <c r="AC278" t="str">
        <f>""</f>
        <v/>
      </c>
      <c r="AD278">
        <v>0</v>
      </c>
      <c r="AE278" t="str">
        <f>""</f>
        <v/>
      </c>
      <c r="AF278">
        <v>0</v>
      </c>
      <c r="AG278" t="str">
        <f>""</f>
        <v/>
      </c>
      <c r="AH278">
        <v>0</v>
      </c>
      <c r="AI278" t="str">
        <f>""</f>
        <v/>
      </c>
      <c r="AJ278">
        <v>0</v>
      </c>
      <c r="AK278" t="str">
        <f>""</f>
        <v/>
      </c>
      <c r="AL278">
        <v>0</v>
      </c>
      <c r="AM278" t="str">
        <f>""</f>
        <v/>
      </c>
      <c r="AN278">
        <v>0</v>
      </c>
      <c r="AO278" t="str">
        <f>""</f>
        <v/>
      </c>
      <c r="AP278">
        <v>0</v>
      </c>
      <c r="AQ278" t="str">
        <f>""</f>
        <v/>
      </c>
      <c r="AR278" t="s">
        <v>632</v>
      </c>
      <c r="AS278" t="s">
        <v>684</v>
      </c>
      <c r="AT278">
        <v>0</v>
      </c>
      <c r="AU278" t="str">
        <f>""</f>
        <v/>
      </c>
      <c r="AV278">
        <v>2016</v>
      </c>
      <c r="AW278">
        <v>0</v>
      </c>
      <c r="AX278">
        <v>0</v>
      </c>
      <c r="AY278">
        <v>43624</v>
      </c>
      <c r="AZ278">
        <v>0</v>
      </c>
      <c r="BA278">
        <v>0</v>
      </c>
      <c r="BB278">
        <v>0</v>
      </c>
    </row>
    <row r="279" spans="1:54">
      <c r="A279">
        <v>1743000432</v>
      </c>
      <c r="B279" t="s">
        <v>344</v>
      </c>
      <c r="C279">
        <v>0</v>
      </c>
      <c r="D279">
        <v>0</v>
      </c>
      <c r="E279" s="39">
        <v>21759.7</v>
      </c>
      <c r="F279">
        <v>0</v>
      </c>
      <c r="G279" s="39">
        <v>21759.7</v>
      </c>
      <c r="H279" s="39">
        <v>-21759.7</v>
      </c>
      <c r="I279">
        <v>0</v>
      </c>
      <c r="J279" s="39">
        <v>30844.1</v>
      </c>
      <c r="K279">
        <v>0</v>
      </c>
      <c r="L279" s="39">
        <v>30844.1</v>
      </c>
      <c r="M279" s="39">
        <v>-30844.1</v>
      </c>
      <c r="N279">
        <v>0</v>
      </c>
      <c r="O279">
        <v>0</v>
      </c>
      <c r="P279">
        <v>0</v>
      </c>
      <c r="Q279">
        <v>0</v>
      </c>
      <c r="R279">
        <v>0</v>
      </c>
      <c r="S279" s="39">
        <v>-21759.7</v>
      </c>
      <c r="T279">
        <v>0</v>
      </c>
      <c r="U279" s="39">
        <v>-30844.1</v>
      </c>
      <c r="V279">
        <v>0</v>
      </c>
      <c r="W279" t="str">
        <f>""</f>
        <v/>
      </c>
      <c r="X279">
        <v>0</v>
      </c>
      <c r="Y279" t="str">
        <f>""</f>
        <v/>
      </c>
      <c r="Z279">
        <v>0</v>
      </c>
      <c r="AA279" t="str">
        <f>""</f>
        <v/>
      </c>
      <c r="AB279">
        <v>0</v>
      </c>
      <c r="AC279" t="str">
        <f>""</f>
        <v/>
      </c>
      <c r="AD279">
        <v>0</v>
      </c>
      <c r="AE279" t="str">
        <f>""</f>
        <v/>
      </c>
      <c r="AF279">
        <v>0</v>
      </c>
      <c r="AG279" t="str">
        <f>""</f>
        <v/>
      </c>
      <c r="AH279">
        <v>0</v>
      </c>
      <c r="AI279" t="str">
        <f>""</f>
        <v/>
      </c>
      <c r="AJ279">
        <v>0</v>
      </c>
      <c r="AK279" t="str">
        <f>""</f>
        <v/>
      </c>
      <c r="AL279">
        <v>0</v>
      </c>
      <c r="AM279" t="str">
        <f>""</f>
        <v/>
      </c>
      <c r="AN279">
        <v>0</v>
      </c>
      <c r="AO279" t="str">
        <f>""</f>
        <v/>
      </c>
      <c r="AP279">
        <v>0</v>
      </c>
      <c r="AQ279" t="str">
        <f>""</f>
        <v/>
      </c>
      <c r="AR279" t="s">
        <v>632</v>
      </c>
      <c r="AS279" t="s">
        <v>633</v>
      </c>
      <c r="AT279">
        <v>0</v>
      </c>
      <c r="AU279" t="str">
        <f>""</f>
        <v/>
      </c>
      <c r="AV279">
        <v>2016</v>
      </c>
      <c r="AW279">
        <v>0</v>
      </c>
      <c r="AX279">
        <v>0</v>
      </c>
      <c r="AY279">
        <v>0</v>
      </c>
      <c r="AZ279">
        <v>0</v>
      </c>
      <c r="BA279">
        <v>0</v>
      </c>
      <c r="BB279">
        <v>0</v>
      </c>
    </row>
    <row r="280" spans="1:54">
      <c r="A280">
        <v>1743000750</v>
      </c>
      <c r="B280" t="s">
        <v>688</v>
      </c>
      <c r="C280" s="1">
        <v>24000</v>
      </c>
      <c r="D280" s="1">
        <v>15992</v>
      </c>
      <c r="E280">
        <v>0</v>
      </c>
      <c r="F280">
        <v>0</v>
      </c>
      <c r="G280">
        <v>0</v>
      </c>
      <c r="H280" s="39">
        <v>15992</v>
      </c>
      <c r="I280">
        <v>0</v>
      </c>
      <c r="J280">
        <v>0</v>
      </c>
      <c r="K280">
        <v>0</v>
      </c>
      <c r="L280">
        <v>0</v>
      </c>
      <c r="M280" s="39">
        <v>24000</v>
      </c>
      <c r="N280">
        <v>0</v>
      </c>
      <c r="O280">
        <v>0</v>
      </c>
      <c r="P280">
        <v>0</v>
      </c>
      <c r="Q280">
        <v>0</v>
      </c>
      <c r="R280">
        <v>0</v>
      </c>
      <c r="S280">
        <v>0</v>
      </c>
      <c r="T280">
        <v>0</v>
      </c>
      <c r="U280">
        <v>0</v>
      </c>
      <c r="V280">
        <v>0</v>
      </c>
      <c r="W280" t="str">
        <f>""</f>
        <v/>
      </c>
      <c r="X280">
        <v>0</v>
      </c>
      <c r="Y280" t="str">
        <f>""</f>
        <v/>
      </c>
      <c r="Z280">
        <v>0</v>
      </c>
      <c r="AA280" t="str">
        <f>""</f>
        <v/>
      </c>
      <c r="AB280">
        <v>0</v>
      </c>
      <c r="AC280" t="str">
        <f>""</f>
        <v/>
      </c>
      <c r="AD280">
        <v>0</v>
      </c>
      <c r="AE280" t="str">
        <f>""</f>
        <v/>
      </c>
      <c r="AF280">
        <v>0</v>
      </c>
      <c r="AG280" t="str">
        <f>""</f>
        <v/>
      </c>
      <c r="AH280">
        <v>0</v>
      </c>
      <c r="AI280" t="str">
        <f>""</f>
        <v/>
      </c>
      <c r="AJ280">
        <v>0</v>
      </c>
      <c r="AK280" t="str">
        <f>""</f>
        <v/>
      </c>
      <c r="AL280">
        <v>0</v>
      </c>
      <c r="AM280" t="str">
        <f>""</f>
        <v/>
      </c>
      <c r="AN280">
        <v>0</v>
      </c>
      <c r="AO280" t="str">
        <f>""</f>
        <v/>
      </c>
      <c r="AP280">
        <v>0</v>
      </c>
      <c r="AQ280" t="str">
        <f>""</f>
        <v/>
      </c>
      <c r="AR280" t="s">
        <v>632</v>
      </c>
      <c r="AS280" t="s">
        <v>633</v>
      </c>
      <c r="AT280">
        <v>0</v>
      </c>
      <c r="AU280" t="str">
        <f>""</f>
        <v/>
      </c>
      <c r="AV280">
        <v>2016</v>
      </c>
      <c r="AW280">
        <v>0</v>
      </c>
      <c r="AX280">
        <v>0</v>
      </c>
      <c r="AY280">
        <v>0</v>
      </c>
      <c r="AZ280">
        <v>0</v>
      </c>
      <c r="BA280">
        <v>0</v>
      </c>
      <c r="BB280">
        <v>0</v>
      </c>
    </row>
    <row r="281" spans="1:54">
      <c r="A281">
        <v>1743000770</v>
      </c>
      <c r="B281" t="s">
        <v>345</v>
      </c>
      <c r="C281" s="1">
        <v>860000</v>
      </c>
      <c r="D281" s="1">
        <v>573104</v>
      </c>
      <c r="E281" s="39">
        <v>518046.27</v>
      </c>
      <c r="F281">
        <v>0</v>
      </c>
      <c r="G281" s="39">
        <v>518046.27</v>
      </c>
      <c r="H281" s="39">
        <v>55057.73</v>
      </c>
      <c r="I281">
        <v>90.39</v>
      </c>
      <c r="J281" s="39">
        <v>522075.29</v>
      </c>
      <c r="K281">
        <v>0</v>
      </c>
      <c r="L281" s="39">
        <v>522075.29</v>
      </c>
      <c r="M281" s="39">
        <v>337924.71</v>
      </c>
      <c r="N281">
        <v>60.7</v>
      </c>
      <c r="O281">
        <v>0</v>
      </c>
      <c r="P281">
        <v>0</v>
      </c>
      <c r="Q281">
        <v>0</v>
      </c>
      <c r="R281">
        <v>0</v>
      </c>
      <c r="S281" s="39">
        <v>-518046.27</v>
      </c>
      <c r="T281">
        <v>0</v>
      </c>
      <c r="U281" s="39">
        <v>-522075.29</v>
      </c>
      <c r="V281">
        <v>0</v>
      </c>
      <c r="W281" t="str">
        <f>""</f>
        <v/>
      </c>
      <c r="X281">
        <v>0</v>
      </c>
      <c r="Y281" t="str">
        <f>""</f>
        <v/>
      </c>
      <c r="Z281">
        <v>0</v>
      </c>
      <c r="AA281" t="str">
        <f>""</f>
        <v/>
      </c>
      <c r="AB281">
        <v>0</v>
      </c>
      <c r="AC281" t="str">
        <f>""</f>
        <v/>
      </c>
      <c r="AD281">
        <v>0</v>
      </c>
      <c r="AE281" t="str">
        <f>""</f>
        <v/>
      </c>
      <c r="AF281">
        <v>0</v>
      </c>
      <c r="AG281" t="str">
        <f>""</f>
        <v/>
      </c>
      <c r="AH281">
        <v>0</v>
      </c>
      <c r="AI281" t="str">
        <f>""</f>
        <v/>
      </c>
      <c r="AJ281">
        <v>0</v>
      </c>
      <c r="AK281" t="str">
        <f>""</f>
        <v/>
      </c>
      <c r="AL281">
        <v>0</v>
      </c>
      <c r="AM281" t="str">
        <f>""</f>
        <v/>
      </c>
      <c r="AN281">
        <v>0</v>
      </c>
      <c r="AO281" t="str">
        <f>""</f>
        <v/>
      </c>
      <c r="AP281">
        <v>0</v>
      </c>
      <c r="AQ281" t="str">
        <f>""</f>
        <v/>
      </c>
      <c r="AR281" t="s">
        <v>632</v>
      </c>
      <c r="AS281" t="s">
        <v>633</v>
      </c>
      <c r="AT281">
        <v>0</v>
      </c>
      <c r="AU281" t="str">
        <f>""</f>
        <v/>
      </c>
      <c r="AV281">
        <v>2016</v>
      </c>
      <c r="AW281">
        <v>0</v>
      </c>
      <c r="AX281">
        <v>0</v>
      </c>
      <c r="AY281">
        <v>0</v>
      </c>
      <c r="AZ281">
        <v>0</v>
      </c>
      <c r="BA281">
        <v>0</v>
      </c>
      <c r="BB281">
        <v>0</v>
      </c>
    </row>
    <row r="282" spans="1:54">
      <c r="A282">
        <v>1743100750</v>
      </c>
      <c r="B282" t="s">
        <v>346</v>
      </c>
      <c r="C282" s="1">
        <v>220000</v>
      </c>
      <c r="D282" s="1">
        <v>220000</v>
      </c>
      <c r="E282" s="39">
        <v>128339.04</v>
      </c>
      <c r="F282" s="39">
        <v>50020.56</v>
      </c>
      <c r="G282" s="39">
        <v>178359.6</v>
      </c>
      <c r="H282" s="39">
        <v>41640.400000000001</v>
      </c>
      <c r="I282">
        <v>81.069999999999993</v>
      </c>
      <c r="J282" s="39">
        <v>128339.04</v>
      </c>
      <c r="K282" s="39">
        <v>50020.56</v>
      </c>
      <c r="L282" s="39">
        <v>178359.6</v>
      </c>
      <c r="M282" s="39">
        <v>41640.400000000001</v>
      </c>
      <c r="N282">
        <v>81.069999999999993</v>
      </c>
      <c r="O282">
        <v>0</v>
      </c>
      <c r="P282">
        <v>0</v>
      </c>
      <c r="Q282">
        <v>0</v>
      </c>
      <c r="R282">
        <v>0</v>
      </c>
      <c r="S282" s="39">
        <v>-178359.6</v>
      </c>
      <c r="T282">
        <v>0</v>
      </c>
      <c r="U282" s="39">
        <v>-178359.6</v>
      </c>
      <c r="V282">
        <v>0</v>
      </c>
      <c r="W282" t="str">
        <f>""</f>
        <v/>
      </c>
      <c r="X282">
        <v>0</v>
      </c>
      <c r="Y282" t="str">
        <f>""</f>
        <v/>
      </c>
      <c r="Z282">
        <v>0</v>
      </c>
      <c r="AA282" t="str">
        <f>""</f>
        <v/>
      </c>
      <c r="AB282">
        <v>0</v>
      </c>
      <c r="AC282" t="str">
        <f>""</f>
        <v/>
      </c>
      <c r="AD282">
        <v>0</v>
      </c>
      <c r="AE282" t="str">
        <f>""</f>
        <v/>
      </c>
      <c r="AF282">
        <v>0</v>
      </c>
      <c r="AG282" t="str">
        <f>""</f>
        <v/>
      </c>
      <c r="AH282">
        <v>0</v>
      </c>
      <c r="AI282" t="str">
        <f>""</f>
        <v/>
      </c>
      <c r="AJ282">
        <v>0</v>
      </c>
      <c r="AK282" t="str">
        <f>""</f>
        <v/>
      </c>
      <c r="AL282">
        <v>0</v>
      </c>
      <c r="AM282" t="str">
        <f>""</f>
        <v/>
      </c>
      <c r="AN282">
        <v>0</v>
      </c>
      <c r="AO282" t="str">
        <f>""</f>
        <v/>
      </c>
      <c r="AP282">
        <v>0</v>
      </c>
      <c r="AQ282" t="str">
        <f>""</f>
        <v/>
      </c>
      <c r="AR282" t="s">
        <v>632</v>
      </c>
      <c r="AS282" t="s">
        <v>684</v>
      </c>
      <c r="AT282">
        <v>0</v>
      </c>
      <c r="AU282" t="str">
        <f>""</f>
        <v/>
      </c>
      <c r="AV282">
        <v>2016</v>
      </c>
      <c r="AW282">
        <v>0</v>
      </c>
      <c r="AX282">
        <v>0</v>
      </c>
      <c r="AY282">
        <v>50021</v>
      </c>
      <c r="AZ282">
        <v>0</v>
      </c>
      <c r="BA282">
        <v>0</v>
      </c>
      <c r="BB282">
        <v>0</v>
      </c>
    </row>
    <row r="283" spans="1:54">
      <c r="A283">
        <v>1745000810</v>
      </c>
      <c r="B283" t="s">
        <v>348</v>
      </c>
      <c r="C283" s="1">
        <v>143583</v>
      </c>
      <c r="D283" s="1">
        <v>95680</v>
      </c>
      <c r="E283" s="39">
        <v>143583</v>
      </c>
      <c r="F283">
        <v>0</v>
      </c>
      <c r="G283" s="39">
        <v>143583</v>
      </c>
      <c r="H283" s="39">
        <v>-47903</v>
      </c>
      <c r="I283">
        <v>150.06</v>
      </c>
      <c r="J283" s="39">
        <v>143583</v>
      </c>
      <c r="K283">
        <v>0</v>
      </c>
      <c r="L283" s="39">
        <v>143583</v>
      </c>
      <c r="M283">
        <v>0</v>
      </c>
      <c r="N283">
        <v>100</v>
      </c>
      <c r="O283">
        <v>0</v>
      </c>
      <c r="P283">
        <v>0</v>
      </c>
      <c r="Q283">
        <v>0</v>
      </c>
      <c r="R283">
        <v>0</v>
      </c>
      <c r="S283" s="39">
        <v>-143583</v>
      </c>
      <c r="T283">
        <v>0</v>
      </c>
      <c r="U283" s="39">
        <v>-143583</v>
      </c>
      <c r="V283">
        <v>0</v>
      </c>
      <c r="W283" t="str">
        <f>""</f>
        <v/>
      </c>
      <c r="X283">
        <v>0</v>
      </c>
      <c r="Y283" t="str">
        <f>""</f>
        <v/>
      </c>
      <c r="Z283">
        <v>0</v>
      </c>
      <c r="AA283" t="str">
        <f>""</f>
        <v/>
      </c>
      <c r="AB283">
        <v>0</v>
      </c>
      <c r="AC283" t="str">
        <f>""</f>
        <v/>
      </c>
      <c r="AD283">
        <v>0</v>
      </c>
      <c r="AE283" t="str">
        <f>""</f>
        <v/>
      </c>
      <c r="AF283">
        <v>0</v>
      </c>
      <c r="AG283" t="str">
        <f>""</f>
        <v/>
      </c>
      <c r="AH283">
        <v>0</v>
      </c>
      <c r="AI283" t="str">
        <f>""</f>
        <v/>
      </c>
      <c r="AJ283">
        <v>0</v>
      </c>
      <c r="AK283" t="str">
        <f>""</f>
        <v/>
      </c>
      <c r="AL283">
        <v>0</v>
      </c>
      <c r="AM283" t="str">
        <f>""</f>
        <v/>
      </c>
      <c r="AN283">
        <v>0</v>
      </c>
      <c r="AO283" t="str">
        <f>""</f>
        <v/>
      </c>
      <c r="AP283">
        <v>0</v>
      </c>
      <c r="AQ283" t="str">
        <f>""</f>
        <v/>
      </c>
      <c r="AR283" t="s">
        <v>632</v>
      </c>
      <c r="AS283" t="s">
        <v>633</v>
      </c>
      <c r="AT283">
        <v>0</v>
      </c>
      <c r="AU283" t="str">
        <f>""</f>
        <v/>
      </c>
      <c r="AV283">
        <v>2016</v>
      </c>
      <c r="AW283">
        <v>0</v>
      </c>
      <c r="AX283">
        <v>0</v>
      </c>
      <c r="AY283">
        <v>0</v>
      </c>
      <c r="AZ283">
        <v>0</v>
      </c>
      <c r="BA283">
        <v>0</v>
      </c>
      <c r="BB283">
        <v>0</v>
      </c>
    </row>
    <row r="284" spans="1:54">
      <c r="A284">
        <v>1746000750</v>
      </c>
      <c r="B284" t="s">
        <v>349</v>
      </c>
      <c r="C284" s="1">
        <v>14000</v>
      </c>
      <c r="D284" s="1">
        <v>14000</v>
      </c>
      <c r="E284" s="39">
        <v>8687.48</v>
      </c>
      <c r="F284" s="39">
        <v>5043.75</v>
      </c>
      <c r="G284" s="39">
        <v>13731.23</v>
      </c>
      <c r="H284">
        <v>268.77</v>
      </c>
      <c r="I284">
        <v>98.08</v>
      </c>
      <c r="J284" s="39">
        <v>8687.48</v>
      </c>
      <c r="K284" s="39">
        <v>5043.75</v>
      </c>
      <c r="L284" s="39">
        <v>13731.23</v>
      </c>
      <c r="M284">
        <v>268.77</v>
      </c>
      <c r="N284">
        <v>98.08</v>
      </c>
      <c r="O284">
        <v>0</v>
      </c>
      <c r="P284">
        <v>0</v>
      </c>
      <c r="Q284">
        <v>0</v>
      </c>
      <c r="R284">
        <v>0</v>
      </c>
      <c r="S284" s="39">
        <v>-13731.23</v>
      </c>
      <c r="T284">
        <v>0</v>
      </c>
      <c r="U284" s="39">
        <v>-13731.23</v>
      </c>
      <c r="V284">
        <v>0</v>
      </c>
      <c r="W284" t="str">
        <f>""</f>
        <v/>
      </c>
      <c r="X284">
        <v>0</v>
      </c>
      <c r="Y284" t="str">
        <f>""</f>
        <v/>
      </c>
      <c r="Z284">
        <v>0</v>
      </c>
      <c r="AA284" t="str">
        <f>""</f>
        <v/>
      </c>
      <c r="AB284">
        <v>0</v>
      </c>
      <c r="AC284" t="str">
        <f>""</f>
        <v/>
      </c>
      <c r="AD284">
        <v>0</v>
      </c>
      <c r="AE284" t="str">
        <f>""</f>
        <v/>
      </c>
      <c r="AF284">
        <v>0</v>
      </c>
      <c r="AG284" t="str">
        <f>""</f>
        <v/>
      </c>
      <c r="AH284">
        <v>0</v>
      </c>
      <c r="AI284" t="str">
        <f>""</f>
        <v/>
      </c>
      <c r="AJ284">
        <v>0</v>
      </c>
      <c r="AK284" t="str">
        <f>""</f>
        <v/>
      </c>
      <c r="AL284">
        <v>0</v>
      </c>
      <c r="AM284" t="str">
        <f>""</f>
        <v/>
      </c>
      <c r="AN284">
        <v>0</v>
      </c>
      <c r="AO284" t="str">
        <f>""</f>
        <v/>
      </c>
      <c r="AP284">
        <v>0</v>
      </c>
      <c r="AQ284" t="str">
        <f>""</f>
        <v/>
      </c>
      <c r="AR284" t="s">
        <v>632</v>
      </c>
      <c r="AS284" t="s">
        <v>684</v>
      </c>
      <c r="AT284">
        <v>0</v>
      </c>
      <c r="AU284" t="str">
        <f>""</f>
        <v/>
      </c>
      <c r="AV284">
        <v>2016</v>
      </c>
      <c r="AW284">
        <v>0</v>
      </c>
      <c r="AX284">
        <v>0</v>
      </c>
      <c r="AY284">
        <v>5044</v>
      </c>
      <c r="AZ284">
        <v>0</v>
      </c>
      <c r="BA284">
        <v>0</v>
      </c>
      <c r="BB284">
        <v>0</v>
      </c>
    </row>
    <row r="285" spans="1:54">
      <c r="A285">
        <v>1748000432</v>
      </c>
      <c r="B285" t="s">
        <v>351</v>
      </c>
      <c r="C285">
        <v>0</v>
      </c>
      <c r="D285">
        <v>0</v>
      </c>
      <c r="E285" s="39">
        <v>6541.5</v>
      </c>
      <c r="F285">
        <v>0</v>
      </c>
      <c r="G285" s="39">
        <v>6541.5</v>
      </c>
      <c r="H285" s="39">
        <v>-6541.5</v>
      </c>
      <c r="I285">
        <v>0</v>
      </c>
      <c r="J285" s="39">
        <v>6583.7</v>
      </c>
      <c r="K285">
        <v>0</v>
      </c>
      <c r="L285" s="39">
        <v>6583.7</v>
      </c>
      <c r="M285" s="39">
        <v>-6583.7</v>
      </c>
      <c r="N285">
        <v>0</v>
      </c>
      <c r="O285">
        <v>0</v>
      </c>
      <c r="P285">
        <v>0</v>
      </c>
      <c r="Q285">
        <v>0</v>
      </c>
      <c r="R285">
        <v>0</v>
      </c>
      <c r="S285" s="39">
        <v>-6541.5</v>
      </c>
      <c r="T285">
        <v>0</v>
      </c>
      <c r="U285" s="39">
        <v>-6583.7</v>
      </c>
      <c r="V285">
        <v>0</v>
      </c>
      <c r="W285" t="str">
        <f>""</f>
        <v/>
      </c>
      <c r="X285">
        <v>0</v>
      </c>
      <c r="Y285" t="str">
        <f>""</f>
        <v/>
      </c>
      <c r="Z285">
        <v>0</v>
      </c>
      <c r="AA285" t="str">
        <f>""</f>
        <v/>
      </c>
      <c r="AB285">
        <v>0</v>
      </c>
      <c r="AC285" t="str">
        <f>""</f>
        <v/>
      </c>
      <c r="AD285">
        <v>0</v>
      </c>
      <c r="AE285" t="str">
        <f>""</f>
        <v/>
      </c>
      <c r="AF285">
        <v>0</v>
      </c>
      <c r="AG285" t="str">
        <f>""</f>
        <v/>
      </c>
      <c r="AH285">
        <v>0</v>
      </c>
      <c r="AI285" t="str">
        <f>""</f>
        <v/>
      </c>
      <c r="AJ285">
        <v>0</v>
      </c>
      <c r="AK285" t="str">
        <f>""</f>
        <v/>
      </c>
      <c r="AL285">
        <v>0</v>
      </c>
      <c r="AM285" t="str">
        <f>""</f>
        <v/>
      </c>
      <c r="AN285">
        <v>0</v>
      </c>
      <c r="AO285" t="str">
        <f>""</f>
        <v/>
      </c>
      <c r="AP285">
        <v>0</v>
      </c>
      <c r="AQ285" t="str">
        <f>""</f>
        <v/>
      </c>
      <c r="AR285" t="s">
        <v>632</v>
      </c>
      <c r="AS285" t="s">
        <v>633</v>
      </c>
      <c r="AT285">
        <v>0</v>
      </c>
      <c r="AU285" t="str">
        <f>""</f>
        <v/>
      </c>
      <c r="AV285">
        <v>2016</v>
      </c>
      <c r="AW285">
        <v>0</v>
      </c>
      <c r="AX285">
        <v>0</v>
      </c>
      <c r="AY285">
        <v>0</v>
      </c>
      <c r="AZ285">
        <v>0</v>
      </c>
      <c r="BA285">
        <v>0</v>
      </c>
      <c r="BB285">
        <v>0</v>
      </c>
    </row>
    <row r="286" spans="1:54">
      <c r="A286">
        <v>1761000750</v>
      </c>
      <c r="B286" t="s">
        <v>689</v>
      </c>
      <c r="C286" s="1">
        <v>42500</v>
      </c>
      <c r="D286" s="1">
        <v>42500</v>
      </c>
      <c r="E286" s="39">
        <v>27600</v>
      </c>
      <c r="F286" s="39">
        <v>10020</v>
      </c>
      <c r="G286" s="39">
        <v>37620</v>
      </c>
      <c r="H286" s="39">
        <v>4880</v>
      </c>
      <c r="I286">
        <v>88.51</v>
      </c>
      <c r="J286" s="39">
        <v>28100</v>
      </c>
      <c r="K286" s="39">
        <v>10020</v>
      </c>
      <c r="L286" s="39">
        <v>38120</v>
      </c>
      <c r="M286" s="39">
        <v>4380</v>
      </c>
      <c r="N286">
        <v>89.69</v>
      </c>
      <c r="O286">
        <v>0</v>
      </c>
      <c r="P286">
        <v>0</v>
      </c>
      <c r="Q286">
        <v>0</v>
      </c>
      <c r="R286">
        <v>0</v>
      </c>
      <c r="S286" s="39">
        <v>-37620</v>
      </c>
      <c r="T286">
        <v>0</v>
      </c>
      <c r="U286" s="39">
        <v>-38120</v>
      </c>
      <c r="V286">
        <v>0</v>
      </c>
      <c r="W286" t="str">
        <f>""</f>
        <v/>
      </c>
      <c r="X286">
        <v>0</v>
      </c>
      <c r="Y286" t="str">
        <f>""</f>
        <v/>
      </c>
      <c r="Z286">
        <v>0</v>
      </c>
      <c r="AA286" t="str">
        <f>""</f>
        <v/>
      </c>
      <c r="AB286">
        <v>0</v>
      </c>
      <c r="AC286" t="str">
        <f>""</f>
        <v/>
      </c>
      <c r="AD286">
        <v>0</v>
      </c>
      <c r="AE286" t="str">
        <f>""</f>
        <v/>
      </c>
      <c r="AF286">
        <v>0</v>
      </c>
      <c r="AG286" t="str">
        <f>""</f>
        <v/>
      </c>
      <c r="AH286">
        <v>0</v>
      </c>
      <c r="AI286" t="str">
        <f>""</f>
        <v/>
      </c>
      <c r="AJ286">
        <v>0</v>
      </c>
      <c r="AK286" t="str">
        <f>""</f>
        <v/>
      </c>
      <c r="AL286">
        <v>0</v>
      </c>
      <c r="AM286" t="str">
        <f>""</f>
        <v/>
      </c>
      <c r="AN286">
        <v>0</v>
      </c>
      <c r="AO286" t="str">
        <f>""</f>
        <v/>
      </c>
      <c r="AP286">
        <v>0</v>
      </c>
      <c r="AQ286" t="str">
        <f>""</f>
        <v/>
      </c>
      <c r="AR286" t="s">
        <v>632</v>
      </c>
      <c r="AS286" t="s">
        <v>633</v>
      </c>
      <c r="AT286">
        <v>0</v>
      </c>
      <c r="AU286" t="str">
        <f>""</f>
        <v/>
      </c>
      <c r="AV286">
        <v>2016</v>
      </c>
      <c r="AW286">
        <v>0</v>
      </c>
      <c r="AX286">
        <v>0</v>
      </c>
      <c r="AY286">
        <v>10020</v>
      </c>
      <c r="AZ286">
        <v>0</v>
      </c>
      <c r="BA286">
        <v>0</v>
      </c>
      <c r="BB286">
        <v>0</v>
      </c>
    </row>
    <row r="287" spans="1:54">
      <c r="A287">
        <v>1767000440</v>
      </c>
      <c r="B287" t="s">
        <v>353</v>
      </c>
      <c r="C287" s="1">
        <v>750000</v>
      </c>
      <c r="D287" s="1">
        <v>499800</v>
      </c>
      <c r="E287" s="39">
        <v>50740</v>
      </c>
      <c r="F287" s="39">
        <v>25740</v>
      </c>
      <c r="G287" s="39">
        <v>76480</v>
      </c>
      <c r="H287" s="39">
        <v>423320</v>
      </c>
      <c r="I287">
        <v>15.3</v>
      </c>
      <c r="J287" s="39">
        <v>53306</v>
      </c>
      <c r="K287" s="39">
        <v>25740</v>
      </c>
      <c r="L287" s="39">
        <v>79046</v>
      </c>
      <c r="M287" s="39">
        <v>670954</v>
      </c>
      <c r="N287">
        <v>10.53</v>
      </c>
      <c r="O287">
        <v>0</v>
      </c>
      <c r="P287">
        <v>0</v>
      </c>
      <c r="Q287">
        <v>0</v>
      </c>
      <c r="R287">
        <v>0</v>
      </c>
      <c r="S287" s="39">
        <v>-76480</v>
      </c>
      <c r="T287">
        <v>0</v>
      </c>
      <c r="U287" s="39">
        <v>-79046</v>
      </c>
      <c r="V287">
        <v>0</v>
      </c>
      <c r="W287" t="str">
        <f>""</f>
        <v/>
      </c>
      <c r="X287">
        <v>0</v>
      </c>
      <c r="Y287" t="str">
        <f>""</f>
        <v/>
      </c>
      <c r="Z287">
        <v>0</v>
      </c>
      <c r="AA287" t="str">
        <f>""</f>
        <v/>
      </c>
      <c r="AB287">
        <v>0</v>
      </c>
      <c r="AC287" t="str">
        <f>""</f>
        <v/>
      </c>
      <c r="AD287">
        <v>0</v>
      </c>
      <c r="AE287" t="str">
        <f>""</f>
        <v/>
      </c>
      <c r="AF287">
        <v>0</v>
      </c>
      <c r="AG287" t="str">
        <f>""</f>
        <v/>
      </c>
      <c r="AH287">
        <v>0</v>
      </c>
      <c r="AI287" t="str">
        <f>""</f>
        <v/>
      </c>
      <c r="AJ287">
        <v>0</v>
      </c>
      <c r="AK287" t="str">
        <f>""</f>
        <v/>
      </c>
      <c r="AL287">
        <v>0</v>
      </c>
      <c r="AM287" t="str">
        <f>""</f>
        <v/>
      </c>
      <c r="AN287">
        <v>0</v>
      </c>
      <c r="AO287" t="str">
        <f>""</f>
        <v/>
      </c>
      <c r="AP287">
        <v>0</v>
      </c>
      <c r="AQ287" t="str">
        <f>""</f>
        <v/>
      </c>
      <c r="AR287" t="s">
        <v>632</v>
      </c>
      <c r="AS287" t="s">
        <v>633</v>
      </c>
      <c r="AT287">
        <v>0</v>
      </c>
      <c r="AU287" t="str">
        <f>""</f>
        <v/>
      </c>
      <c r="AV287">
        <v>2016</v>
      </c>
      <c r="AW287">
        <v>0</v>
      </c>
      <c r="AX287">
        <v>0</v>
      </c>
      <c r="AY287">
        <v>25740</v>
      </c>
      <c r="AZ287">
        <v>0</v>
      </c>
      <c r="BA287">
        <v>0</v>
      </c>
      <c r="BB287">
        <v>0</v>
      </c>
    </row>
    <row r="288" spans="1:54">
      <c r="A288">
        <v>1769000110</v>
      </c>
      <c r="B288" t="s">
        <v>354</v>
      </c>
      <c r="C288" s="1">
        <v>64000</v>
      </c>
      <c r="D288" s="1">
        <v>42648</v>
      </c>
      <c r="E288" s="39">
        <v>37665.19</v>
      </c>
      <c r="F288">
        <v>0</v>
      </c>
      <c r="G288" s="39">
        <v>37665.19</v>
      </c>
      <c r="H288" s="39">
        <v>4982.8100000000004</v>
      </c>
      <c r="I288">
        <v>88.31</v>
      </c>
      <c r="J288" s="39">
        <v>42205.26</v>
      </c>
      <c r="K288">
        <v>0</v>
      </c>
      <c r="L288" s="39">
        <v>42205.26</v>
      </c>
      <c r="M288" s="39">
        <v>21794.74</v>
      </c>
      <c r="N288">
        <v>65.94</v>
      </c>
      <c r="O288">
        <v>0</v>
      </c>
      <c r="P288">
        <v>0</v>
      </c>
      <c r="Q288">
        <v>0</v>
      </c>
      <c r="R288">
        <v>0</v>
      </c>
      <c r="S288" s="39">
        <v>-37665.19</v>
      </c>
      <c r="T288">
        <v>0</v>
      </c>
      <c r="U288" s="39">
        <v>-42205.26</v>
      </c>
      <c r="V288">
        <v>0</v>
      </c>
      <c r="W288" t="str">
        <f>""</f>
        <v/>
      </c>
      <c r="X288">
        <v>0</v>
      </c>
      <c r="Y288" t="str">
        <f>""</f>
        <v/>
      </c>
      <c r="Z288">
        <v>0</v>
      </c>
      <c r="AA288" t="str">
        <f>""</f>
        <v/>
      </c>
      <c r="AB288">
        <v>0</v>
      </c>
      <c r="AC288" t="str">
        <f>""</f>
        <v/>
      </c>
      <c r="AD288">
        <v>0</v>
      </c>
      <c r="AE288" t="str">
        <f>""</f>
        <v/>
      </c>
      <c r="AF288">
        <v>0</v>
      </c>
      <c r="AG288" t="str">
        <f>""</f>
        <v/>
      </c>
      <c r="AH288">
        <v>0</v>
      </c>
      <c r="AI288" t="str">
        <f>""</f>
        <v/>
      </c>
      <c r="AJ288">
        <v>0</v>
      </c>
      <c r="AK288" t="str">
        <f>""</f>
        <v/>
      </c>
      <c r="AL288">
        <v>0</v>
      </c>
      <c r="AM288" t="str">
        <f>""</f>
        <v/>
      </c>
      <c r="AN288">
        <v>0</v>
      </c>
      <c r="AO288" t="str">
        <f>""</f>
        <v/>
      </c>
      <c r="AP288">
        <v>0</v>
      </c>
      <c r="AQ288" t="str">
        <f>""</f>
        <v/>
      </c>
      <c r="AR288" t="s">
        <v>632</v>
      </c>
      <c r="AS288" t="s">
        <v>633</v>
      </c>
      <c r="AT288">
        <v>0</v>
      </c>
      <c r="AU288" t="str">
        <f>""</f>
        <v/>
      </c>
      <c r="AV288">
        <v>2016</v>
      </c>
      <c r="AW288">
        <v>0</v>
      </c>
      <c r="AX288">
        <v>0</v>
      </c>
      <c r="AY288">
        <v>0</v>
      </c>
      <c r="AZ288">
        <v>0</v>
      </c>
      <c r="BA288">
        <v>0</v>
      </c>
      <c r="BB288">
        <v>0</v>
      </c>
    </row>
    <row r="289" spans="1:54">
      <c r="A289">
        <v>1811000470</v>
      </c>
      <c r="B289" t="s">
        <v>358</v>
      </c>
      <c r="C289" s="1">
        <v>3000</v>
      </c>
      <c r="D289" s="1">
        <v>2000</v>
      </c>
      <c r="E289">
        <v>877.5</v>
      </c>
      <c r="F289">
        <v>0</v>
      </c>
      <c r="G289">
        <v>877.5</v>
      </c>
      <c r="H289" s="39">
        <v>1122.5</v>
      </c>
      <c r="I289">
        <v>43.87</v>
      </c>
      <c r="J289">
        <v>877.5</v>
      </c>
      <c r="K289">
        <v>0</v>
      </c>
      <c r="L289">
        <v>877.5</v>
      </c>
      <c r="M289" s="39">
        <v>2122.5</v>
      </c>
      <c r="N289">
        <v>29.25</v>
      </c>
      <c r="O289">
        <v>0</v>
      </c>
      <c r="P289">
        <v>0</v>
      </c>
      <c r="Q289">
        <v>0</v>
      </c>
      <c r="R289">
        <v>0</v>
      </c>
      <c r="S289">
        <v>-877.5</v>
      </c>
      <c r="T289">
        <v>0</v>
      </c>
      <c r="U289">
        <v>-877.5</v>
      </c>
      <c r="V289">
        <v>0</v>
      </c>
      <c r="W289" t="str">
        <f>""</f>
        <v/>
      </c>
      <c r="X289">
        <v>0</v>
      </c>
      <c r="Y289" t="str">
        <f>""</f>
        <v/>
      </c>
      <c r="Z289">
        <v>0</v>
      </c>
      <c r="AA289" t="str">
        <f>""</f>
        <v/>
      </c>
      <c r="AB289">
        <v>0</v>
      </c>
      <c r="AC289" t="str">
        <f>""</f>
        <v/>
      </c>
      <c r="AD289">
        <v>0</v>
      </c>
      <c r="AE289" t="str">
        <f>""</f>
        <v/>
      </c>
      <c r="AF289">
        <v>0</v>
      </c>
      <c r="AG289" t="str">
        <f>""</f>
        <v/>
      </c>
      <c r="AH289">
        <v>0</v>
      </c>
      <c r="AI289" t="str">
        <f>""</f>
        <v/>
      </c>
      <c r="AJ289">
        <v>0</v>
      </c>
      <c r="AK289" t="str">
        <f>""</f>
        <v/>
      </c>
      <c r="AL289">
        <v>0</v>
      </c>
      <c r="AM289" t="str">
        <f>""</f>
        <v/>
      </c>
      <c r="AN289">
        <v>0</v>
      </c>
      <c r="AO289" t="str">
        <f>""</f>
        <v/>
      </c>
      <c r="AP289">
        <v>0</v>
      </c>
      <c r="AQ289" t="str">
        <f>""</f>
        <v/>
      </c>
      <c r="AR289" t="s">
        <v>632</v>
      </c>
      <c r="AS289" t="s">
        <v>633</v>
      </c>
      <c r="AT289">
        <v>0</v>
      </c>
      <c r="AU289" t="str">
        <f>""</f>
        <v/>
      </c>
      <c r="AV289">
        <v>2016</v>
      </c>
      <c r="AW289">
        <v>0</v>
      </c>
      <c r="AX289">
        <v>0</v>
      </c>
      <c r="AY289">
        <v>0</v>
      </c>
      <c r="AZ289">
        <v>0</v>
      </c>
      <c r="BA289">
        <v>0</v>
      </c>
      <c r="BB289">
        <v>0</v>
      </c>
    </row>
    <row r="290" spans="1:54">
      <c r="A290">
        <v>1811000510</v>
      </c>
      <c r="B290" t="s">
        <v>359</v>
      </c>
      <c r="C290" s="1">
        <v>4000</v>
      </c>
      <c r="D290" s="1">
        <v>2664</v>
      </c>
      <c r="E290">
        <v>150</v>
      </c>
      <c r="F290" s="39">
        <v>1950</v>
      </c>
      <c r="G290" s="39">
        <v>2100</v>
      </c>
      <c r="H290">
        <v>564</v>
      </c>
      <c r="I290">
        <v>78.819999999999993</v>
      </c>
      <c r="J290">
        <v>150</v>
      </c>
      <c r="K290" s="39">
        <v>1950</v>
      </c>
      <c r="L290" s="39">
        <v>2100</v>
      </c>
      <c r="M290" s="39">
        <v>1900</v>
      </c>
      <c r="N290">
        <v>52.5</v>
      </c>
      <c r="O290">
        <v>0</v>
      </c>
      <c r="P290">
        <v>0</v>
      </c>
      <c r="Q290">
        <v>0</v>
      </c>
      <c r="R290">
        <v>0</v>
      </c>
      <c r="S290" s="39">
        <v>-2100</v>
      </c>
      <c r="T290">
        <v>0</v>
      </c>
      <c r="U290" s="39">
        <v>-2100</v>
      </c>
      <c r="V290">
        <v>0</v>
      </c>
      <c r="W290" t="str">
        <f>""</f>
        <v/>
      </c>
      <c r="X290">
        <v>0</v>
      </c>
      <c r="Y290" t="str">
        <f>""</f>
        <v/>
      </c>
      <c r="Z290">
        <v>0</v>
      </c>
      <c r="AA290" t="str">
        <f>""</f>
        <v/>
      </c>
      <c r="AB290">
        <v>0</v>
      </c>
      <c r="AC290" t="str">
        <f>""</f>
        <v/>
      </c>
      <c r="AD290">
        <v>0</v>
      </c>
      <c r="AE290" t="str">
        <f>""</f>
        <v/>
      </c>
      <c r="AF290">
        <v>0</v>
      </c>
      <c r="AG290" t="str">
        <f>""</f>
        <v/>
      </c>
      <c r="AH290">
        <v>0</v>
      </c>
      <c r="AI290" t="str">
        <f>""</f>
        <v/>
      </c>
      <c r="AJ290">
        <v>0</v>
      </c>
      <c r="AK290" t="str">
        <f>""</f>
        <v/>
      </c>
      <c r="AL290">
        <v>0</v>
      </c>
      <c r="AM290" t="str">
        <f>""</f>
        <v/>
      </c>
      <c r="AN290">
        <v>0</v>
      </c>
      <c r="AO290" t="str">
        <f>""</f>
        <v/>
      </c>
      <c r="AP290">
        <v>0</v>
      </c>
      <c r="AQ290" t="str">
        <f>""</f>
        <v/>
      </c>
      <c r="AR290" t="s">
        <v>632</v>
      </c>
      <c r="AS290" t="s">
        <v>633</v>
      </c>
      <c r="AT290">
        <v>0</v>
      </c>
      <c r="AU290" t="str">
        <f>""</f>
        <v/>
      </c>
      <c r="AV290">
        <v>2016</v>
      </c>
      <c r="AW290">
        <v>0</v>
      </c>
      <c r="AX290">
        <v>0</v>
      </c>
      <c r="AY290">
        <v>1950</v>
      </c>
      <c r="AZ290">
        <v>0</v>
      </c>
      <c r="BA290">
        <v>0</v>
      </c>
      <c r="BB290">
        <v>0</v>
      </c>
    </row>
    <row r="291" spans="1:54">
      <c r="A291">
        <v>1811000521</v>
      </c>
      <c r="B291" t="s">
        <v>690</v>
      </c>
      <c r="C291" s="1">
        <v>4000</v>
      </c>
      <c r="D291" s="1">
        <v>2664</v>
      </c>
      <c r="E291" s="39">
        <v>3610</v>
      </c>
      <c r="F291">
        <v>0</v>
      </c>
      <c r="G291" s="39">
        <v>3610</v>
      </c>
      <c r="H291">
        <v>-946</v>
      </c>
      <c r="I291">
        <v>135.51</v>
      </c>
      <c r="J291" s="39">
        <v>3610</v>
      </c>
      <c r="K291">
        <v>0</v>
      </c>
      <c r="L291" s="39">
        <v>3610</v>
      </c>
      <c r="M291">
        <v>390</v>
      </c>
      <c r="N291">
        <v>90.25</v>
      </c>
      <c r="O291">
        <v>0</v>
      </c>
      <c r="P291">
        <v>0</v>
      </c>
      <c r="Q291">
        <v>0</v>
      </c>
      <c r="R291">
        <v>0</v>
      </c>
      <c r="S291" s="39">
        <v>-3610</v>
      </c>
      <c r="T291">
        <v>0</v>
      </c>
      <c r="U291" s="39">
        <v>-3610</v>
      </c>
      <c r="V291">
        <v>0</v>
      </c>
      <c r="W291" t="str">
        <f>""</f>
        <v/>
      </c>
      <c r="X291">
        <v>0</v>
      </c>
      <c r="Y291" t="str">
        <f>""</f>
        <v/>
      </c>
      <c r="Z291">
        <v>0</v>
      </c>
      <c r="AA291" t="str">
        <f>""</f>
        <v/>
      </c>
      <c r="AB291">
        <v>0</v>
      </c>
      <c r="AC291" t="str">
        <f>""</f>
        <v/>
      </c>
      <c r="AD291">
        <v>0</v>
      </c>
      <c r="AE291" t="str">
        <f>""</f>
        <v/>
      </c>
      <c r="AF291">
        <v>0</v>
      </c>
      <c r="AG291" t="str">
        <f>""</f>
        <v/>
      </c>
      <c r="AH291">
        <v>0</v>
      </c>
      <c r="AI291" t="str">
        <f>""</f>
        <v/>
      </c>
      <c r="AJ291">
        <v>0</v>
      </c>
      <c r="AK291" t="str">
        <f>""</f>
        <v/>
      </c>
      <c r="AL291">
        <v>0</v>
      </c>
      <c r="AM291" t="str">
        <f>""</f>
        <v/>
      </c>
      <c r="AN291">
        <v>0</v>
      </c>
      <c r="AO291" t="str">
        <f>""</f>
        <v/>
      </c>
      <c r="AP291">
        <v>0</v>
      </c>
      <c r="AQ291" t="str">
        <f>""</f>
        <v/>
      </c>
      <c r="AR291" t="s">
        <v>632</v>
      </c>
      <c r="AS291" t="s">
        <v>633</v>
      </c>
      <c r="AT291">
        <v>0</v>
      </c>
      <c r="AU291" t="str">
        <f>""</f>
        <v/>
      </c>
      <c r="AV291">
        <v>2016</v>
      </c>
      <c r="AW291">
        <v>0</v>
      </c>
      <c r="AX291">
        <v>0</v>
      </c>
      <c r="AY291">
        <v>0</v>
      </c>
      <c r="AZ291">
        <v>0</v>
      </c>
      <c r="BA291">
        <v>0</v>
      </c>
      <c r="BB291">
        <v>0</v>
      </c>
    </row>
    <row r="292" spans="1:54">
      <c r="A292">
        <v>1811000523</v>
      </c>
      <c r="B292" t="s">
        <v>241</v>
      </c>
      <c r="C292">
        <v>0</v>
      </c>
      <c r="D292">
        <v>0</v>
      </c>
      <c r="E292">
        <v>387</v>
      </c>
      <c r="F292">
        <v>0</v>
      </c>
      <c r="G292">
        <v>387</v>
      </c>
      <c r="H292">
        <v>-387</v>
      </c>
      <c r="I292">
        <v>0</v>
      </c>
      <c r="J292">
        <v>387</v>
      </c>
      <c r="K292">
        <v>0</v>
      </c>
      <c r="L292">
        <v>387</v>
      </c>
      <c r="M292">
        <v>-387</v>
      </c>
      <c r="N292">
        <v>0</v>
      </c>
      <c r="O292">
        <v>0</v>
      </c>
      <c r="P292">
        <v>0</v>
      </c>
      <c r="Q292">
        <v>0</v>
      </c>
      <c r="R292">
        <v>0</v>
      </c>
      <c r="S292">
        <v>-387</v>
      </c>
      <c r="T292">
        <v>0</v>
      </c>
      <c r="U292">
        <v>-387</v>
      </c>
      <c r="V292">
        <v>0</v>
      </c>
      <c r="W292" t="str">
        <f>""</f>
        <v/>
      </c>
      <c r="X292">
        <v>0</v>
      </c>
      <c r="Y292" t="str">
        <f>""</f>
        <v/>
      </c>
      <c r="Z292">
        <v>0</v>
      </c>
      <c r="AA292" t="str">
        <f>""</f>
        <v/>
      </c>
      <c r="AB292">
        <v>0</v>
      </c>
      <c r="AC292" t="str">
        <f>""</f>
        <v/>
      </c>
      <c r="AD292">
        <v>0</v>
      </c>
      <c r="AE292" t="str">
        <f>""</f>
        <v/>
      </c>
      <c r="AF292">
        <v>0</v>
      </c>
      <c r="AG292" t="str">
        <f>""</f>
        <v/>
      </c>
      <c r="AH292">
        <v>0</v>
      </c>
      <c r="AI292" t="str">
        <f>""</f>
        <v/>
      </c>
      <c r="AJ292">
        <v>0</v>
      </c>
      <c r="AK292" t="str">
        <f>""</f>
        <v/>
      </c>
      <c r="AL292">
        <v>0</v>
      </c>
      <c r="AM292" t="str">
        <f>""</f>
        <v/>
      </c>
      <c r="AN292">
        <v>0</v>
      </c>
      <c r="AO292" t="str">
        <f>""</f>
        <v/>
      </c>
      <c r="AP292">
        <v>0</v>
      </c>
      <c r="AQ292" t="str">
        <f>""</f>
        <v/>
      </c>
      <c r="AR292" t="s">
        <v>632</v>
      </c>
      <c r="AS292" t="s">
        <v>633</v>
      </c>
      <c r="AT292">
        <v>0</v>
      </c>
      <c r="AU292" t="str">
        <f>""</f>
        <v/>
      </c>
      <c r="AV292">
        <v>2016</v>
      </c>
      <c r="AW292">
        <v>0</v>
      </c>
      <c r="AX292">
        <v>0</v>
      </c>
      <c r="AY292">
        <v>0</v>
      </c>
      <c r="AZ292">
        <v>0</v>
      </c>
      <c r="BA292">
        <v>0</v>
      </c>
      <c r="BB292">
        <v>0</v>
      </c>
    </row>
    <row r="293" spans="1:54">
      <c r="A293">
        <v>1811000540</v>
      </c>
      <c r="B293" t="s">
        <v>360</v>
      </c>
      <c r="C293" s="1">
        <v>12500</v>
      </c>
      <c r="D293" s="1">
        <v>8328</v>
      </c>
      <c r="E293" s="39">
        <v>12981.33</v>
      </c>
      <c r="F293">
        <v>0</v>
      </c>
      <c r="G293" s="39">
        <v>12981.33</v>
      </c>
      <c r="H293" s="39">
        <v>-4653.33</v>
      </c>
      <c r="I293">
        <v>155.87</v>
      </c>
      <c r="J293" s="39">
        <v>12981.33</v>
      </c>
      <c r="K293">
        <v>0</v>
      </c>
      <c r="L293" s="39">
        <v>12981.33</v>
      </c>
      <c r="M293">
        <v>-481.33</v>
      </c>
      <c r="N293">
        <v>103.85</v>
      </c>
      <c r="O293">
        <v>0</v>
      </c>
      <c r="P293">
        <v>0</v>
      </c>
      <c r="Q293">
        <v>0</v>
      </c>
      <c r="R293">
        <v>0</v>
      </c>
      <c r="S293" s="39">
        <v>-12981.33</v>
      </c>
      <c r="T293">
        <v>0</v>
      </c>
      <c r="U293" s="39">
        <v>-12981.33</v>
      </c>
      <c r="V293">
        <v>0</v>
      </c>
      <c r="W293" t="str">
        <f>""</f>
        <v/>
      </c>
      <c r="X293">
        <v>0</v>
      </c>
      <c r="Y293" t="str">
        <f>""</f>
        <v/>
      </c>
      <c r="Z293">
        <v>0</v>
      </c>
      <c r="AA293" t="str">
        <f>""</f>
        <v/>
      </c>
      <c r="AB293">
        <v>0</v>
      </c>
      <c r="AC293" t="str">
        <f>""</f>
        <v/>
      </c>
      <c r="AD293">
        <v>0</v>
      </c>
      <c r="AE293" t="str">
        <f>""</f>
        <v/>
      </c>
      <c r="AF293">
        <v>0</v>
      </c>
      <c r="AG293" t="str">
        <f>""</f>
        <v/>
      </c>
      <c r="AH293">
        <v>0</v>
      </c>
      <c r="AI293" t="str">
        <f>""</f>
        <v/>
      </c>
      <c r="AJ293">
        <v>0</v>
      </c>
      <c r="AK293" t="str">
        <f>""</f>
        <v/>
      </c>
      <c r="AL293">
        <v>0</v>
      </c>
      <c r="AM293" t="str">
        <f>""</f>
        <v/>
      </c>
      <c r="AN293">
        <v>0</v>
      </c>
      <c r="AO293" t="str">
        <f>""</f>
        <v/>
      </c>
      <c r="AP293">
        <v>0</v>
      </c>
      <c r="AQ293" t="str">
        <f>""</f>
        <v/>
      </c>
      <c r="AR293" t="s">
        <v>632</v>
      </c>
      <c r="AS293" t="s">
        <v>633</v>
      </c>
      <c r="AT293">
        <v>0</v>
      </c>
      <c r="AU293" t="str">
        <f>""</f>
        <v/>
      </c>
      <c r="AV293">
        <v>2016</v>
      </c>
      <c r="AW293">
        <v>0</v>
      </c>
      <c r="AX293">
        <v>0</v>
      </c>
      <c r="AY293">
        <v>0</v>
      </c>
      <c r="AZ293">
        <v>0</v>
      </c>
      <c r="BA293">
        <v>0</v>
      </c>
      <c r="BB293">
        <v>0</v>
      </c>
    </row>
    <row r="294" spans="1:54">
      <c r="A294">
        <v>1811000750</v>
      </c>
      <c r="B294" t="s">
        <v>361</v>
      </c>
      <c r="C294" s="1">
        <v>16800</v>
      </c>
      <c r="D294" s="1">
        <v>11192</v>
      </c>
      <c r="E294" s="39">
        <v>35100</v>
      </c>
      <c r="F294">
        <v>0</v>
      </c>
      <c r="G294" s="39">
        <v>35100</v>
      </c>
      <c r="H294" s="39">
        <v>-23908</v>
      </c>
      <c r="I294">
        <v>313.61</v>
      </c>
      <c r="J294" s="39">
        <v>35100</v>
      </c>
      <c r="K294">
        <v>0</v>
      </c>
      <c r="L294" s="39">
        <v>35100</v>
      </c>
      <c r="M294" s="39">
        <v>-18300</v>
      </c>
      <c r="N294">
        <v>208.92</v>
      </c>
      <c r="O294">
        <v>0</v>
      </c>
      <c r="P294">
        <v>0</v>
      </c>
      <c r="Q294">
        <v>0</v>
      </c>
      <c r="R294">
        <v>0</v>
      </c>
      <c r="S294" s="39">
        <v>-35100</v>
      </c>
      <c r="T294">
        <v>0</v>
      </c>
      <c r="U294" s="39">
        <v>-35100</v>
      </c>
      <c r="V294">
        <v>0</v>
      </c>
      <c r="W294" t="str">
        <f>""</f>
        <v/>
      </c>
      <c r="X294">
        <v>0</v>
      </c>
      <c r="Y294" t="str">
        <f>""</f>
        <v/>
      </c>
      <c r="Z294">
        <v>0</v>
      </c>
      <c r="AA294" t="str">
        <f>""</f>
        <v/>
      </c>
      <c r="AB294">
        <v>0</v>
      </c>
      <c r="AC294" t="str">
        <f>""</f>
        <v/>
      </c>
      <c r="AD294">
        <v>0</v>
      </c>
      <c r="AE294" t="str">
        <f>""</f>
        <v/>
      </c>
      <c r="AF294">
        <v>0</v>
      </c>
      <c r="AG294" t="str">
        <f>""</f>
        <v/>
      </c>
      <c r="AH294">
        <v>0</v>
      </c>
      <c r="AI294" t="str">
        <f>""</f>
        <v/>
      </c>
      <c r="AJ294">
        <v>0</v>
      </c>
      <c r="AK294" t="str">
        <f>""</f>
        <v/>
      </c>
      <c r="AL294">
        <v>0</v>
      </c>
      <c r="AM294" t="str">
        <f>""</f>
        <v/>
      </c>
      <c r="AN294">
        <v>0</v>
      </c>
      <c r="AO294" t="str">
        <f>""</f>
        <v/>
      </c>
      <c r="AP294">
        <v>0</v>
      </c>
      <c r="AQ294" t="str">
        <f>""</f>
        <v/>
      </c>
      <c r="AR294" t="s">
        <v>632</v>
      </c>
      <c r="AS294" t="s">
        <v>633</v>
      </c>
      <c r="AT294">
        <v>0</v>
      </c>
      <c r="AU294" t="str">
        <f>""</f>
        <v/>
      </c>
      <c r="AV294">
        <v>2016</v>
      </c>
      <c r="AW294">
        <v>0</v>
      </c>
      <c r="AX294">
        <v>0</v>
      </c>
      <c r="AY294">
        <v>0</v>
      </c>
      <c r="AZ294">
        <v>0</v>
      </c>
      <c r="BA294">
        <v>0</v>
      </c>
      <c r="BB294">
        <v>0</v>
      </c>
    </row>
    <row r="295" spans="1:54">
      <c r="A295">
        <v>1811100110</v>
      </c>
      <c r="B295" t="s">
        <v>362</v>
      </c>
      <c r="C295" s="1">
        <v>721500</v>
      </c>
      <c r="D295" s="1">
        <v>480808</v>
      </c>
      <c r="E295" s="39">
        <v>670163.22</v>
      </c>
      <c r="F295">
        <v>0</v>
      </c>
      <c r="G295" s="39">
        <v>670163.22</v>
      </c>
      <c r="H295" s="39">
        <v>-189355.22</v>
      </c>
      <c r="I295">
        <v>139.38</v>
      </c>
      <c r="J295" s="39">
        <v>734157.69</v>
      </c>
      <c r="K295">
        <v>0</v>
      </c>
      <c r="L295" s="39">
        <v>734157.69</v>
      </c>
      <c r="M295" s="39">
        <v>-12657.69</v>
      </c>
      <c r="N295">
        <v>101.75</v>
      </c>
      <c r="O295">
        <v>0</v>
      </c>
      <c r="P295">
        <v>0</v>
      </c>
      <c r="Q295">
        <v>0</v>
      </c>
      <c r="R295">
        <v>0</v>
      </c>
      <c r="S295" s="39">
        <v>-670163.22</v>
      </c>
      <c r="T295">
        <v>0</v>
      </c>
      <c r="U295" s="39">
        <v>-734157.69</v>
      </c>
      <c r="V295">
        <v>0</v>
      </c>
      <c r="W295" t="str">
        <f>""</f>
        <v/>
      </c>
      <c r="X295">
        <v>0</v>
      </c>
      <c r="Y295" t="str">
        <f>""</f>
        <v/>
      </c>
      <c r="Z295">
        <v>0</v>
      </c>
      <c r="AA295" t="str">
        <f>""</f>
        <v/>
      </c>
      <c r="AB295">
        <v>0</v>
      </c>
      <c r="AC295" t="str">
        <f>""</f>
        <v/>
      </c>
      <c r="AD295">
        <v>0</v>
      </c>
      <c r="AE295" t="str">
        <f>""</f>
        <v/>
      </c>
      <c r="AF295">
        <v>0</v>
      </c>
      <c r="AG295" t="str">
        <f>""</f>
        <v/>
      </c>
      <c r="AH295">
        <v>0</v>
      </c>
      <c r="AI295" t="str">
        <f>""</f>
        <v/>
      </c>
      <c r="AJ295">
        <v>0</v>
      </c>
      <c r="AK295" t="str">
        <f>""</f>
        <v/>
      </c>
      <c r="AL295">
        <v>0</v>
      </c>
      <c r="AM295" t="str">
        <f>""</f>
        <v/>
      </c>
      <c r="AN295">
        <v>0</v>
      </c>
      <c r="AO295" t="str">
        <f>""</f>
        <v/>
      </c>
      <c r="AP295">
        <v>0</v>
      </c>
      <c r="AQ295" t="str">
        <f>""</f>
        <v/>
      </c>
      <c r="AR295" t="s">
        <v>632</v>
      </c>
      <c r="AS295" t="s">
        <v>633</v>
      </c>
      <c r="AT295">
        <v>0</v>
      </c>
      <c r="AU295" t="str">
        <f>""</f>
        <v/>
      </c>
      <c r="AV295">
        <v>2016</v>
      </c>
      <c r="AW295">
        <v>0</v>
      </c>
      <c r="AX295">
        <v>0</v>
      </c>
      <c r="AY295">
        <v>0</v>
      </c>
      <c r="AZ295">
        <v>0</v>
      </c>
      <c r="BA295">
        <v>0</v>
      </c>
      <c r="BB295">
        <v>0</v>
      </c>
    </row>
    <row r="296" spans="1:54">
      <c r="A296">
        <v>1812200110</v>
      </c>
      <c r="B296" t="s">
        <v>363</v>
      </c>
      <c r="C296" s="1">
        <v>2735000</v>
      </c>
      <c r="D296" s="1">
        <v>1822608</v>
      </c>
      <c r="E296" s="39">
        <v>2105724.66</v>
      </c>
      <c r="F296">
        <v>0</v>
      </c>
      <c r="G296" s="39">
        <v>2105724.66</v>
      </c>
      <c r="H296" s="39">
        <v>-283116.65999999997</v>
      </c>
      <c r="I296">
        <v>115.53</v>
      </c>
      <c r="J296" s="39">
        <v>2360028.7200000002</v>
      </c>
      <c r="K296">
        <v>0</v>
      </c>
      <c r="L296" s="39">
        <v>2360028.7200000002</v>
      </c>
      <c r="M296" s="39">
        <v>374971.28</v>
      </c>
      <c r="N296">
        <v>86.28</v>
      </c>
      <c r="O296">
        <v>0</v>
      </c>
      <c r="P296">
        <v>0</v>
      </c>
      <c r="Q296">
        <v>0</v>
      </c>
      <c r="R296">
        <v>0</v>
      </c>
      <c r="S296" s="39">
        <v>-2105724.66</v>
      </c>
      <c r="T296">
        <v>0</v>
      </c>
      <c r="U296" s="39">
        <v>-2360028.7200000002</v>
      </c>
      <c r="V296">
        <v>0</v>
      </c>
      <c r="W296" t="str">
        <f>""</f>
        <v/>
      </c>
      <c r="X296">
        <v>0</v>
      </c>
      <c r="Y296" t="str">
        <f>""</f>
        <v/>
      </c>
      <c r="Z296">
        <v>0</v>
      </c>
      <c r="AA296" t="str">
        <f>""</f>
        <v/>
      </c>
      <c r="AB296">
        <v>0</v>
      </c>
      <c r="AC296" t="str">
        <f>""</f>
        <v/>
      </c>
      <c r="AD296">
        <v>0</v>
      </c>
      <c r="AE296" t="str">
        <f>""</f>
        <v/>
      </c>
      <c r="AF296">
        <v>0</v>
      </c>
      <c r="AG296" t="str">
        <f>""</f>
        <v/>
      </c>
      <c r="AH296">
        <v>0</v>
      </c>
      <c r="AI296" t="str">
        <f>""</f>
        <v/>
      </c>
      <c r="AJ296">
        <v>0</v>
      </c>
      <c r="AK296" t="str">
        <f>""</f>
        <v/>
      </c>
      <c r="AL296">
        <v>0</v>
      </c>
      <c r="AM296" t="str">
        <f>""</f>
        <v/>
      </c>
      <c r="AN296">
        <v>0</v>
      </c>
      <c r="AO296" t="str">
        <f>""</f>
        <v/>
      </c>
      <c r="AP296">
        <v>0</v>
      </c>
      <c r="AQ296" t="str">
        <f>""</f>
        <v/>
      </c>
      <c r="AR296" t="s">
        <v>632</v>
      </c>
      <c r="AS296" t="s">
        <v>633</v>
      </c>
      <c r="AT296">
        <v>0</v>
      </c>
      <c r="AU296" t="str">
        <f>""</f>
        <v/>
      </c>
      <c r="AV296">
        <v>2016</v>
      </c>
      <c r="AW296">
        <v>0</v>
      </c>
      <c r="AX296">
        <v>0</v>
      </c>
      <c r="AY296">
        <v>0</v>
      </c>
      <c r="AZ296">
        <v>0</v>
      </c>
      <c r="BA296">
        <v>0</v>
      </c>
      <c r="BB296">
        <v>0</v>
      </c>
    </row>
    <row r="297" spans="1:54">
      <c r="A297">
        <v>1812200431</v>
      </c>
      <c r="B297" t="s">
        <v>364</v>
      </c>
      <c r="C297" s="1">
        <v>60000</v>
      </c>
      <c r="D297" s="1">
        <v>39984</v>
      </c>
      <c r="E297" s="39">
        <v>42143.05</v>
      </c>
      <c r="F297">
        <v>0</v>
      </c>
      <c r="G297" s="39">
        <v>42143.05</v>
      </c>
      <c r="H297" s="39">
        <v>-2159.0500000000002</v>
      </c>
      <c r="I297">
        <v>105.39</v>
      </c>
      <c r="J297" s="39">
        <v>43590.48</v>
      </c>
      <c r="K297">
        <v>0</v>
      </c>
      <c r="L297" s="39">
        <v>43590.48</v>
      </c>
      <c r="M297" s="39">
        <v>16409.52</v>
      </c>
      <c r="N297">
        <v>72.650000000000006</v>
      </c>
      <c r="O297">
        <v>0</v>
      </c>
      <c r="P297">
        <v>0</v>
      </c>
      <c r="Q297">
        <v>0</v>
      </c>
      <c r="R297">
        <v>0</v>
      </c>
      <c r="S297" s="39">
        <v>-42143.05</v>
      </c>
      <c r="T297">
        <v>0</v>
      </c>
      <c r="U297" s="39">
        <v>-43590.48</v>
      </c>
      <c r="V297">
        <v>0</v>
      </c>
      <c r="W297" t="str">
        <f>""</f>
        <v/>
      </c>
      <c r="X297">
        <v>0</v>
      </c>
      <c r="Y297" t="str">
        <f>""</f>
        <v/>
      </c>
      <c r="Z297">
        <v>0</v>
      </c>
      <c r="AA297" t="str">
        <f>""</f>
        <v/>
      </c>
      <c r="AB297">
        <v>0</v>
      </c>
      <c r="AC297" t="str">
        <f>""</f>
        <v/>
      </c>
      <c r="AD297">
        <v>0</v>
      </c>
      <c r="AE297" t="str">
        <f>""</f>
        <v/>
      </c>
      <c r="AF297">
        <v>0</v>
      </c>
      <c r="AG297" t="str">
        <f>""</f>
        <v/>
      </c>
      <c r="AH297">
        <v>0</v>
      </c>
      <c r="AI297" t="str">
        <f>""</f>
        <v/>
      </c>
      <c r="AJ297">
        <v>0</v>
      </c>
      <c r="AK297" t="str">
        <f>""</f>
        <v/>
      </c>
      <c r="AL297">
        <v>0</v>
      </c>
      <c r="AM297" t="str">
        <f>""</f>
        <v/>
      </c>
      <c r="AN297">
        <v>0</v>
      </c>
      <c r="AO297" t="str">
        <f>""</f>
        <v/>
      </c>
      <c r="AP297">
        <v>0</v>
      </c>
      <c r="AQ297" t="str">
        <f>""</f>
        <v/>
      </c>
      <c r="AR297" t="s">
        <v>632</v>
      </c>
      <c r="AS297" t="s">
        <v>633</v>
      </c>
      <c r="AT297">
        <v>0</v>
      </c>
      <c r="AU297" t="str">
        <f>""</f>
        <v/>
      </c>
      <c r="AV297">
        <v>2016</v>
      </c>
      <c r="AW297">
        <v>0</v>
      </c>
      <c r="AX297">
        <v>0</v>
      </c>
      <c r="AY297">
        <v>0</v>
      </c>
      <c r="AZ297">
        <v>0</v>
      </c>
      <c r="BA297">
        <v>0</v>
      </c>
      <c r="BB297">
        <v>0</v>
      </c>
    </row>
    <row r="298" spans="1:54">
      <c r="A298">
        <v>1812200432</v>
      </c>
      <c r="B298" t="s">
        <v>365</v>
      </c>
      <c r="C298">
        <v>0</v>
      </c>
      <c r="D298">
        <v>0</v>
      </c>
      <c r="E298" s="39">
        <v>20615.95</v>
      </c>
      <c r="F298">
        <v>0</v>
      </c>
      <c r="G298" s="39">
        <v>20615.95</v>
      </c>
      <c r="H298" s="39">
        <v>-20615.95</v>
      </c>
      <c r="I298">
        <v>0</v>
      </c>
      <c r="J298" s="39">
        <v>26184.75</v>
      </c>
      <c r="K298">
        <v>0</v>
      </c>
      <c r="L298" s="39">
        <v>26184.75</v>
      </c>
      <c r="M298" s="39">
        <v>-26184.75</v>
      </c>
      <c r="N298">
        <v>0</v>
      </c>
      <c r="O298">
        <v>0</v>
      </c>
      <c r="P298">
        <v>0</v>
      </c>
      <c r="Q298">
        <v>0</v>
      </c>
      <c r="R298">
        <v>0</v>
      </c>
      <c r="S298" s="39">
        <v>-20615.95</v>
      </c>
      <c r="T298">
        <v>0</v>
      </c>
      <c r="U298" s="39">
        <v>-26184.75</v>
      </c>
      <c r="V298">
        <v>0</v>
      </c>
      <c r="W298" t="str">
        <f>""</f>
        <v/>
      </c>
      <c r="X298">
        <v>0</v>
      </c>
      <c r="Y298" t="str">
        <f>""</f>
        <v/>
      </c>
      <c r="Z298">
        <v>0</v>
      </c>
      <c r="AA298" t="str">
        <f>""</f>
        <v/>
      </c>
      <c r="AB298">
        <v>0</v>
      </c>
      <c r="AC298" t="str">
        <f>""</f>
        <v/>
      </c>
      <c r="AD298">
        <v>0</v>
      </c>
      <c r="AE298" t="str">
        <f>""</f>
        <v/>
      </c>
      <c r="AF298">
        <v>0</v>
      </c>
      <c r="AG298" t="str">
        <f>""</f>
        <v/>
      </c>
      <c r="AH298">
        <v>0</v>
      </c>
      <c r="AI298" t="str">
        <f>""</f>
        <v/>
      </c>
      <c r="AJ298">
        <v>0</v>
      </c>
      <c r="AK298" t="str">
        <f>""</f>
        <v/>
      </c>
      <c r="AL298">
        <v>0</v>
      </c>
      <c r="AM298" t="str">
        <f>""</f>
        <v/>
      </c>
      <c r="AN298">
        <v>0</v>
      </c>
      <c r="AO298" t="str">
        <f>""</f>
        <v/>
      </c>
      <c r="AP298">
        <v>0</v>
      </c>
      <c r="AQ298" t="str">
        <f>""</f>
        <v/>
      </c>
      <c r="AR298" t="s">
        <v>632</v>
      </c>
      <c r="AS298" t="s">
        <v>633</v>
      </c>
      <c r="AT298">
        <v>0</v>
      </c>
      <c r="AU298" t="str">
        <f>""</f>
        <v/>
      </c>
      <c r="AV298">
        <v>2016</v>
      </c>
      <c r="AW298">
        <v>0</v>
      </c>
      <c r="AX298">
        <v>0</v>
      </c>
      <c r="AY298">
        <v>0</v>
      </c>
      <c r="AZ298">
        <v>0</v>
      </c>
      <c r="BA298">
        <v>0</v>
      </c>
      <c r="BB298">
        <v>0</v>
      </c>
    </row>
    <row r="299" spans="1:54">
      <c r="A299">
        <v>1812200720</v>
      </c>
      <c r="B299" t="s">
        <v>366</v>
      </c>
      <c r="C299" s="1">
        <v>15000</v>
      </c>
      <c r="D299" s="1">
        <v>15000</v>
      </c>
      <c r="E299" s="39">
        <v>3133</v>
      </c>
      <c r="F299" s="39">
        <v>9855.9699999999993</v>
      </c>
      <c r="G299" s="39">
        <v>12988.97</v>
      </c>
      <c r="H299" s="39">
        <v>2011.03</v>
      </c>
      <c r="I299">
        <v>86.59</v>
      </c>
      <c r="J299" s="39">
        <v>4933</v>
      </c>
      <c r="K299" s="39">
        <v>9855.9699999999993</v>
      </c>
      <c r="L299" s="39">
        <v>14788.97</v>
      </c>
      <c r="M299">
        <v>211.03</v>
      </c>
      <c r="N299">
        <v>98.59</v>
      </c>
      <c r="O299">
        <v>0</v>
      </c>
      <c r="P299">
        <v>0</v>
      </c>
      <c r="Q299">
        <v>0</v>
      </c>
      <c r="R299">
        <v>0</v>
      </c>
      <c r="S299" s="39">
        <v>-12988.97</v>
      </c>
      <c r="T299">
        <v>0</v>
      </c>
      <c r="U299" s="39">
        <v>-14788.97</v>
      </c>
      <c r="V299">
        <v>0</v>
      </c>
      <c r="W299" t="str">
        <f>""</f>
        <v/>
      </c>
      <c r="X299">
        <v>0</v>
      </c>
      <c r="Y299" t="str">
        <f>""</f>
        <v/>
      </c>
      <c r="Z299">
        <v>0</v>
      </c>
      <c r="AA299" t="str">
        <f>""</f>
        <v/>
      </c>
      <c r="AB299">
        <v>0</v>
      </c>
      <c r="AC299" t="str">
        <f>""</f>
        <v/>
      </c>
      <c r="AD299">
        <v>0</v>
      </c>
      <c r="AE299" t="str">
        <f>""</f>
        <v/>
      </c>
      <c r="AF299">
        <v>0</v>
      </c>
      <c r="AG299" t="str">
        <f>""</f>
        <v/>
      </c>
      <c r="AH299">
        <v>0</v>
      </c>
      <c r="AI299" t="str">
        <f>""</f>
        <v/>
      </c>
      <c r="AJ299">
        <v>0</v>
      </c>
      <c r="AK299" t="str">
        <f>""</f>
        <v/>
      </c>
      <c r="AL299">
        <v>0</v>
      </c>
      <c r="AM299" t="str">
        <f>""</f>
        <v/>
      </c>
      <c r="AN299">
        <v>0</v>
      </c>
      <c r="AO299" t="str">
        <f>""</f>
        <v/>
      </c>
      <c r="AP299">
        <v>0</v>
      </c>
      <c r="AQ299" t="str">
        <f>""</f>
        <v/>
      </c>
      <c r="AR299" t="s">
        <v>632</v>
      </c>
      <c r="AS299" t="s">
        <v>633</v>
      </c>
      <c r="AT299">
        <v>0</v>
      </c>
      <c r="AU299" t="str">
        <f>""</f>
        <v/>
      </c>
      <c r="AV299">
        <v>2016</v>
      </c>
      <c r="AW299">
        <v>0</v>
      </c>
      <c r="AX299">
        <v>0</v>
      </c>
      <c r="AY299">
        <v>9856</v>
      </c>
      <c r="AZ299">
        <v>0</v>
      </c>
      <c r="BA299">
        <v>0</v>
      </c>
      <c r="BB299">
        <v>0</v>
      </c>
    </row>
    <row r="300" spans="1:54">
      <c r="A300">
        <v>1812200750</v>
      </c>
      <c r="B300" t="s">
        <v>367</v>
      </c>
      <c r="C300" s="1">
        <v>13000</v>
      </c>
      <c r="D300" s="1">
        <v>8664</v>
      </c>
      <c r="E300">
        <v>0</v>
      </c>
      <c r="F300" s="39">
        <v>8313</v>
      </c>
      <c r="G300" s="39">
        <v>8313</v>
      </c>
      <c r="H300">
        <v>351</v>
      </c>
      <c r="I300">
        <v>95.94</v>
      </c>
      <c r="J300">
        <v>0</v>
      </c>
      <c r="K300" s="39">
        <v>8313</v>
      </c>
      <c r="L300" s="39">
        <v>8313</v>
      </c>
      <c r="M300" s="39">
        <v>4687</v>
      </c>
      <c r="N300">
        <v>63.94</v>
      </c>
      <c r="O300">
        <v>0</v>
      </c>
      <c r="P300">
        <v>0</v>
      </c>
      <c r="Q300">
        <v>0</v>
      </c>
      <c r="R300">
        <v>0</v>
      </c>
      <c r="S300" s="39">
        <v>-8313</v>
      </c>
      <c r="T300">
        <v>0</v>
      </c>
      <c r="U300" s="39">
        <v>-8313</v>
      </c>
      <c r="V300">
        <v>0</v>
      </c>
      <c r="W300" t="str">
        <f>""</f>
        <v/>
      </c>
      <c r="X300">
        <v>0</v>
      </c>
      <c r="Y300" t="str">
        <f>""</f>
        <v/>
      </c>
      <c r="Z300">
        <v>0</v>
      </c>
      <c r="AA300" t="str">
        <f>""</f>
        <v/>
      </c>
      <c r="AB300">
        <v>0</v>
      </c>
      <c r="AC300" t="str">
        <f>""</f>
        <v/>
      </c>
      <c r="AD300">
        <v>0</v>
      </c>
      <c r="AE300" t="str">
        <f>""</f>
        <v/>
      </c>
      <c r="AF300">
        <v>0</v>
      </c>
      <c r="AG300" t="str">
        <f>""</f>
        <v/>
      </c>
      <c r="AH300">
        <v>0</v>
      </c>
      <c r="AI300" t="str">
        <f>""</f>
        <v/>
      </c>
      <c r="AJ300">
        <v>0</v>
      </c>
      <c r="AK300" t="str">
        <f>""</f>
        <v/>
      </c>
      <c r="AL300">
        <v>0</v>
      </c>
      <c r="AM300" t="str">
        <f>""</f>
        <v/>
      </c>
      <c r="AN300">
        <v>0</v>
      </c>
      <c r="AO300" t="str">
        <f>""</f>
        <v/>
      </c>
      <c r="AP300">
        <v>0</v>
      </c>
      <c r="AQ300" t="str">
        <f>""</f>
        <v/>
      </c>
      <c r="AR300" t="s">
        <v>632</v>
      </c>
      <c r="AS300" t="s">
        <v>633</v>
      </c>
      <c r="AT300">
        <v>0</v>
      </c>
      <c r="AU300" t="str">
        <f>""</f>
        <v/>
      </c>
      <c r="AV300">
        <v>2016</v>
      </c>
      <c r="AW300">
        <v>0</v>
      </c>
      <c r="AX300">
        <v>0</v>
      </c>
      <c r="AY300">
        <v>8313</v>
      </c>
      <c r="AZ300">
        <v>0</v>
      </c>
      <c r="BA300">
        <v>0</v>
      </c>
      <c r="BB300">
        <v>0</v>
      </c>
    </row>
    <row r="301" spans="1:54">
      <c r="A301">
        <v>1812300110</v>
      </c>
      <c r="B301" t="s">
        <v>368</v>
      </c>
      <c r="C301" s="1">
        <v>600000</v>
      </c>
      <c r="D301" s="1">
        <v>399840</v>
      </c>
      <c r="E301" s="39">
        <v>864702.25</v>
      </c>
      <c r="F301">
        <v>0</v>
      </c>
      <c r="G301" s="39">
        <v>864702.25</v>
      </c>
      <c r="H301" s="39">
        <v>-464862.25</v>
      </c>
      <c r="I301">
        <v>216.26</v>
      </c>
      <c r="J301" s="39">
        <v>969941.9</v>
      </c>
      <c r="K301">
        <v>0</v>
      </c>
      <c r="L301" s="39">
        <v>969941.9</v>
      </c>
      <c r="M301" s="39">
        <v>-369941.9</v>
      </c>
      <c r="N301">
        <v>161.65</v>
      </c>
      <c r="O301">
        <v>0</v>
      </c>
      <c r="P301">
        <v>0</v>
      </c>
      <c r="Q301">
        <v>0</v>
      </c>
      <c r="R301">
        <v>0</v>
      </c>
      <c r="S301" s="39">
        <v>-864702.25</v>
      </c>
      <c r="T301">
        <v>0</v>
      </c>
      <c r="U301" s="39">
        <v>-969941.9</v>
      </c>
      <c r="V301">
        <v>0</v>
      </c>
      <c r="W301" t="str">
        <f>""</f>
        <v/>
      </c>
      <c r="X301">
        <v>0</v>
      </c>
      <c r="Y301" t="str">
        <f>""</f>
        <v/>
      </c>
      <c r="Z301">
        <v>0</v>
      </c>
      <c r="AA301" t="str">
        <f>""</f>
        <v/>
      </c>
      <c r="AB301">
        <v>0</v>
      </c>
      <c r="AC301" t="str">
        <f>""</f>
        <v/>
      </c>
      <c r="AD301">
        <v>0</v>
      </c>
      <c r="AE301" t="str">
        <f>""</f>
        <v/>
      </c>
      <c r="AF301">
        <v>0</v>
      </c>
      <c r="AG301" t="str">
        <f>""</f>
        <v/>
      </c>
      <c r="AH301">
        <v>0</v>
      </c>
      <c r="AI301" t="str">
        <f>""</f>
        <v/>
      </c>
      <c r="AJ301">
        <v>0</v>
      </c>
      <c r="AK301" t="str">
        <f>""</f>
        <v/>
      </c>
      <c r="AL301">
        <v>0</v>
      </c>
      <c r="AM301" t="str">
        <f>""</f>
        <v/>
      </c>
      <c r="AN301">
        <v>0</v>
      </c>
      <c r="AO301" t="str">
        <f>""</f>
        <v/>
      </c>
      <c r="AP301">
        <v>0</v>
      </c>
      <c r="AQ301" t="str">
        <f>""</f>
        <v/>
      </c>
      <c r="AR301" t="s">
        <v>632</v>
      </c>
      <c r="AS301" t="s">
        <v>633</v>
      </c>
      <c r="AT301">
        <v>0</v>
      </c>
      <c r="AU301" t="str">
        <f>""</f>
        <v/>
      </c>
      <c r="AV301">
        <v>2016</v>
      </c>
      <c r="AW301">
        <v>0</v>
      </c>
      <c r="AX301">
        <v>0</v>
      </c>
      <c r="AY301">
        <v>0</v>
      </c>
      <c r="AZ301">
        <v>0</v>
      </c>
      <c r="BA301">
        <v>0</v>
      </c>
      <c r="BB301">
        <v>0</v>
      </c>
    </row>
    <row r="302" spans="1:54">
      <c r="A302">
        <v>1812300410</v>
      </c>
      <c r="B302" t="s">
        <v>369</v>
      </c>
      <c r="C302" s="1">
        <v>348000</v>
      </c>
      <c r="D302" s="1">
        <v>231904</v>
      </c>
      <c r="E302" s="39">
        <v>239600</v>
      </c>
      <c r="F302">
        <v>0</v>
      </c>
      <c r="G302" s="39">
        <v>239600</v>
      </c>
      <c r="H302" s="39">
        <v>-7696</v>
      </c>
      <c r="I302">
        <v>103.31</v>
      </c>
      <c r="J302" s="39">
        <v>299500</v>
      </c>
      <c r="K302">
        <v>0</v>
      </c>
      <c r="L302" s="39">
        <v>299500</v>
      </c>
      <c r="M302" s="39">
        <v>48500</v>
      </c>
      <c r="N302">
        <v>86.06</v>
      </c>
      <c r="O302">
        <v>0</v>
      </c>
      <c r="P302">
        <v>0</v>
      </c>
      <c r="Q302">
        <v>0</v>
      </c>
      <c r="R302">
        <v>0</v>
      </c>
      <c r="S302" s="39">
        <v>-239600</v>
      </c>
      <c r="T302">
        <v>0</v>
      </c>
      <c r="U302" s="39">
        <v>-299500</v>
      </c>
      <c r="V302">
        <v>0</v>
      </c>
      <c r="W302" t="str">
        <f>""</f>
        <v/>
      </c>
      <c r="X302">
        <v>0</v>
      </c>
      <c r="Y302" t="str">
        <f>""</f>
        <v/>
      </c>
      <c r="Z302">
        <v>0</v>
      </c>
      <c r="AA302" t="str">
        <f>""</f>
        <v/>
      </c>
      <c r="AB302">
        <v>0</v>
      </c>
      <c r="AC302" t="str">
        <f>""</f>
        <v/>
      </c>
      <c r="AD302">
        <v>0</v>
      </c>
      <c r="AE302" t="str">
        <f>""</f>
        <v/>
      </c>
      <c r="AF302">
        <v>0</v>
      </c>
      <c r="AG302" t="str">
        <f>""</f>
        <v/>
      </c>
      <c r="AH302">
        <v>0</v>
      </c>
      <c r="AI302" t="str">
        <f>""</f>
        <v/>
      </c>
      <c r="AJ302">
        <v>0</v>
      </c>
      <c r="AK302" t="str">
        <f>""</f>
        <v/>
      </c>
      <c r="AL302">
        <v>0</v>
      </c>
      <c r="AM302" t="str">
        <f>""</f>
        <v/>
      </c>
      <c r="AN302">
        <v>0</v>
      </c>
      <c r="AO302" t="str">
        <f>""</f>
        <v/>
      </c>
      <c r="AP302">
        <v>0</v>
      </c>
      <c r="AQ302" t="str">
        <f>""</f>
        <v/>
      </c>
      <c r="AR302" t="s">
        <v>632</v>
      </c>
      <c r="AS302" t="s">
        <v>633</v>
      </c>
      <c r="AT302">
        <v>0</v>
      </c>
      <c r="AU302" t="str">
        <f>""</f>
        <v/>
      </c>
      <c r="AV302">
        <v>2016</v>
      </c>
      <c r="AW302">
        <v>0</v>
      </c>
      <c r="AX302">
        <v>0</v>
      </c>
      <c r="AY302">
        <v>0</v>
      </c>
      <c r="AZ302">
        <v>0</v>
      </c>
      <c r="BA302">
        <v>0</v>
      </c>
      <c r="BB302">
        <v>0</v>
      </c>
    </row>
    <row r="303" spans="1:54">
      <c r="A303">
        <v>1812300540</v>
      </c>
      <c r="B303" t="s">
        <v>371</v>
      </c>
      <c r="C303" s="1">
        <v>13000</v>
      </c>
      <c r="D303" s="1">
        <v>8664</v>
      </c>
      <c r="E303" s="39">
        <v>14425.04</v>
      </c>
      <c r="F303">
        <v>0</v>
      </c>
      <c r="G303" s="39">
        <v>14425.04</v>
      </c>
      <c r="H303" s="39">
        <v>-5761.04</v>
      </c>
      <c r="I303">
        <v>166.49</v>
      </c>
      <c r="J303" s="39">
        <v>14425.04</v>
      </c>
      <c r="K303">
        <v>0</v>
      </c>
      <c r="L303" s="39">
        <v>14425.04</v>
      </c>
      <c r="M303" s="39">
        <v>-1425.04</v>
      </c>
      <c r="N303">
        <v>110.96</v>
      </c>
      <c r="O303">
        <v>0</v>
      </c>
      <c r="P303">
        <v>0</v>
      </c>
      <c r="Q303">
        <v>0</v>
      </c>
      <c r="R303">
        <v>0</v>
      </c>
      <c r="S303" s="39">
        <v>-14425.04</v>
      </c>
      <c r="T303">
        <v>0</v>
      </c>
      <c r="U303" s="39">
        <v>-14425.04</v>
      </c>
      <c r="V303">
        <v>0</v>
      </c>
      <c r="W303" t="str">
        <f>""</f>
        <v/>
      </c>
      <c r="X303">
        <v>0</v>
      </c>
      <c r="Y303" t="str">
        <f>""</f>
        <v/>
      </c>
      <c r="Z303">
        <v>0</v>
      </c>
      <c r="AA303" t="str">
        <f>""</f>
        <v/>
      </c>
      <c r="AB303">
        <v>0</v>
      </c>
      <c r="AC303" t="str">
        <f>""</f>
        <v/>
      </c>
      <c r="AD303">
        <v>0</v>
      </c>
      <c r="AE303" t="str">
        <f>""</f>
        <v/>
      </c>
      <c r="AF303">
        <v>0</v>
      </c>
      <c r="AG303" t="str">
        <f>""</f>
        <v/>
      </c>
      <c r="AH303">
        <v>0</v>
      </c>
      <c r="AI303" t="str">
        <f>""</f>
        <v/>
      </c>
      <c r="AJ303">
        <v>0</v>
      </c>
      <c r="AK303" t="str">
        <f>""</f>
        <v/>
      </c>
      <c r="AL303">
        <v>0</v>
      </c>
      <c r="AM303" t="str">
        <f>""</f>
        <v/>
      </c>
      <c r="AN303">
        <v>0</v>
      </c>
      <c r="AO303" t="str">
        <f>""</f>
        <v/>
      </c>
      <c r="AP303">
        <v>0</v>
      </c>
      <c r="AQ303" t="str">
        <f>""</f>
        <v/>
      </c>
      <c r="AR303" t="s">
        <v>632</v>
      </c>
      <c r="AS303" t="s">
        <v>633</v>
      </c>
      <c r="AT303">
        <v>0</v>
      </c>
      <c r="AU303" t="str">
        <f>""</f>
        <v/>
      </c>
      <c r="AV303">
        <v>2016</v>
      </c>
      <c r="AW303">
        <v>0</v>
      </c>
      <c r="AX303">
        <v>0</v>
      </c>
      <c r="AY303">
        <v>0</v>
      </c>
      <c r="AZ303">
        <v>0</v>
      </c>
      <c r="BA303">
        <v>0</v>
      </c>
      <c r="BB303">
        <v>0</v>
      </c>
    </row>
    <row r="304" spans="1:54">
      <c r="A304">
        <v>1812300720</v>
      </c>
      <c r="B304" t="s">
        <v>372</v>
      </c>
      <c r="C304" s="1">
        <v>5000</v>
      </c>
      <c r="D304" s="1">
        <v>5000</v>
      </c>
      <c r="E304" s="39">
        <v>3326</v>
      </c>
      <c r="F304" s="39">
        <v>1445</v>
      </c>
      <c r="G304" s="39">
        <v>4771</v>
      </c>
      <c r="H304">
        <v>229</v>
      </c>
      <c r="I304">
        <v>95.42</v>
      </c>
      <c r="J304" s="39">
        <v>3326</v>
      </c>
      <c r="K304" s="39">
        <v>1445</v>
      </c>
      <c r="L304" s="39">
        <v>4771</v>
      </c>
      <c r="M304">
        <v>229</v>
      </c>
      <c r="N304">
        <v>95.42</v>
      </c>
      <c r="O304">
        <v>0</v>
      </c>
      <c r="P304">
        <v>0</v>
      </c>
      <c r="Q304">
        <v>0</v>
      </c>
      <c r="R304">
        <v>0</v>
      </c>
      <c r="S304" s="39">
        <v>-4771</v>
      </c>
      <c r="T304">
        <v>0</v>
      </c>
      <c r="U304" s="39">
        <v>-4771</v>
      </c>
      <c r="V304">
        <v>0</v>
      </c>
      <c r="W304" t="str">
        <f>""</f>
        <v/>
      </c>
      <c r="X304">
        <v>0</v>
      </c>
      <c r="Y304" t="str">
        <f>""</f>
        <v/>
      </c>
      <c r="Z304">
        <v>0</v>
      </c>
      <c r="AA304" t="str">
        <f>""</f>
        <v/>
      </c>
      <c r="AB304">
        <v>0</v>
      </c>
      <c r="AC304" t="str">
        <f>""</f>
        <v/>
      </c>
      <c r="AD304">
        <v>0</v>
      </c>
      <c r="AE304" t="str">
        <f>""</f>
        <v/>
      </c>
      <c r="AF304">
        <v>0</v>
      </c>
      <c r="AG304" t="str">
        <f>""</f>
        <v/>
      </c>
      <c r="AH304">
        <v>0</v>
      </c>
      <c r="AI304" t="str">
        <f>""</f>
        <v/>
      </c>
      <c r="AJ304">
        <v>0</v>
      </c>
      <c r="AK304" t="str">
        <f>""</f>
        <v/>
      </c>
      <c r="AL304">
        <v>0</v>
      </c>
      <c r="AM304" t="str">
        <f>""</f>
        <v/>
      </c>
      <c r="AN304">
        <v>0</v>
      </c>
      <c r="AO304" t="str">
        <f>""</f>
        <v/>
      </c>
      <c r="AP304">
        <v>0</v>
      </c>
      <c r="AQ304" t="str">
        <f>""</f>
        <v/>
      </c>
      <c r="AR304" t="s">
        <v>632</v>
      </c>
      <c r="AS304" t="s">
        <v>633</v>
      </c>
      <c r="AT304">
        <v>0</v>
      </c>
      <c r="AU304" t="str">
        <f>""</f>
        <v/>
      </c>
      <c r="AV304">
        <v>2016</v>
      </c>
      <c r="AW304">
        <v>0</v>
      </c>
      <c r="AX304">
        <v>0</v>
      </c>
      <c r="AY304">
        <v>1445</v>
      </c>
      <c r="AZ304">
        <v>0</v>
      </c>
      <c r="BA304">
        <v>0</v>
      </c>
      <c r="BB304">
        <v>0</v>
      </c>
    </row>
    <row r="305" spans="1:54">
      <c r="A305">
        <v>1812300735</v>
      </c>
      <c r="B305" t="s">
        <v>691</v>
      </c>
      <c r="C305" s="1">
        <v>22500</v>
      </c>
      <c r="D305" s="1">
        <v>14992</v>
      </c>
      <c r="E305" s="39">
        <v>3220.91</v>
      </c>
      <c r="F305">
        <v>0</v>
      </c>
      <c r="G305" s="39">
        <v>3220.91</v>
      </c>
      <c r="H305" s="39">
        <v>11771.09</v>
      </c>
      <c r="I305">
        <v>21.48</v>
      </c>
      <c r="J305" s="39">
        <v>6432.08</v>
      </c>
      <c r="K305">
        <v>0</v>
      </c>
      <c r="L305" s="39">
        <v>6432.08</v>
      </c>
      <c r="M305" s="39">
        <v>16067.92</v>
      </c>
      <c r="N305">
        <v>28.58</v>
      </c>
      <c r="O305">
        <v>0</v>
      </c>
      <c r="P305">
        <v>0</v>
      </c>
      <c r="Q305">
        <v>0</v>
      </c>
      <c r="R305">
        <v>0</v>
      </c>
      <c r="S305" s="39">
        <v>-3220.91</v>
      </c>
      <c r="T305">
        <v>0</v>
      </c>
      <c r="U305" s="39">
        <v>-6432.08</v>
      </c>
      <c r="V305">
        <v>0</v>
      </c>
      <c r="W305" t="str">
        <f>""</f>
        <v/>
      </c>
      <c r="X305">
        <v>0</v>
      </c>
      <c r="Y305" t="str">
        <f>""</f>
        <v/>
      </c>
      <c r="Z305">
        <v>0</v>
      </c>
      <c r="AA305" t="str">
        <f>""</f>
        <v/>
      </c>
      <c r="AB305">
        <v>0</v>
      </c>
      <c r="AC305" t="str">
        <f>""</f>
        <v/>
      </c>
      <c r="AD305">
        <v>0</v>
      </c>
      <c r="AE305" t="str">
        <f>""</f>
        <v/>
      </c>
      <c r="AF305">
        <v>0</v>
      </c>
      <c r="AG305" t="str">
        <f>""</f>
        <v/>
      </c>
      <c r="AH305">
        <v>0</v>
      </c>
      <c r="AI305" t="str">
        <f>""</f>
        <v/>
      </c>
      <c r="AJ305">
        <v>0</v>
      </c>
      <c r="AK305" t="str">
        <f>""</f>
        <v/>
      </c>
      <c r="AL305">
        <v>0</v>
      </c>
      <c r="AM305" t="str">
        <f>""</f>
        <v/>
      </c>
      <c r="AN305">
        <v>0</v>
      </c>
      <c r="AO305" t="str">
        <f>""</f>
        <v/>
      </c>
      <c r="AP305">
        <v>0</v>
      </c>
      <c r="AQ305" t="str">
        <f>""</f>
        <v/>
      </c>
      <c r="AR305" t="s">
        <v>632</v>
      </c>
      <c r="AS305" t="s">
        <v>633</v>
      </c>
      <c r="AT305">
        <v>0</v>
      </c>
      <c r="AU305" t="str">
        <f>""</f>
        <v/>
      </c>
      <c r="AV305">
        <v>2016</v>
      </c>
      <c r="AW305">
        <v>0</v>
      </c>
      <c r="AX305">
        <v>0</v>
      </c>
      <c r="AY305">
        <v>0</v>
      </c>
      <c r="AZ305">
        <v>0</v>
      </c>
      <c r="BA305">
        <v>0</v>
      </c>
      <c r="BB305">
        <v>0</v>
      </c>
    </row>
    <row r="306" spans="1:54">
      <c r="A306">
        <v>1812300750</v>
      </c>
      <c r="B306" t="s">
        <v>373</v>
      </c>
      <c r="C306" s="1">
        <v>4000</v>
      </c>
      <c r="D306" s="1">
        <v>2664</v>
      </c>
      <c r="E306">
        <v>761.2</v>
      </c>
      <c r="F306" s="39">
        <v>1600</v>
      </c>
      <c r="G306" s="39">
        <v>2361.1999999999998</v>
      </c>
      <c r="H306">
        <v>302.8</v>
      </c>
      <c r="I306">
        <v>88.63</v>
      </c>
      <c r="J306">
        <v>761.2</v>
      </c>
      <c r="K306" s="39">
        <v>1600</v>
      </c>
      <c r="L306" s="39">
        <v>2361.1999999999998</v>
      </c>
      <c r="M306" s="39">
        <v>1638.8</v>
      </c>
      <c r="N306">
        <v>59.03</v>
      </c>
      <c r="O306">
        <v>0</v>
      </c>
      <c r="P306">
        <v>0</v>
      </c>
      <c r="Q306">
        <v>0</v>
      </c>
      <c r="R306">
        <v>0</v>
      </c>
      <c r="S306" s="39">
        <v>-2361.1999999999998</v>
      </c>
      <c r="T306">
        <v>0</v>
      </c>
      <c r="U306" s="39">
        <v>-2361.1999999999998</v>
      </c>
      <c r="V306">
        <v>0</v>
      </c>
      <c r="W306" t="str">
        <f>""</f>
        <v/>
      </c>
      <c r="X306">
        <v>0</v>
      </c>
      <c r="Y306" t="str">
        <f>""</f>
        <v/>
      </c>
      <c r="Z306">
        <v>0</v>
      </c>
      <c r="AA306" t="str">
        <f>""</f>
        <v/>
      </c>
      <c r="AB306">
        <v>0</v>
      </c>
      <c r="AC306" t="str">
        <f>""</f>
        <v/>
      </c>
      <c r="AD306">
        <v>0</v>
      </c>
      <c r="AE306" t="str">
        <f>""</f>
        <v/>
      </c>
      <c r="AF306">
        <v>0</v>
      </c>
      <c r="AG306" t="str">
        <f>""</f>
        <v/>
      </c>
      <c r="AH306">
        <v>0</v>
      </c>
      <c r="AI306" t="str">
        <f>""</f>
        <v/>
      </c>
      <c r="AJ306">
        <v>0</v>
      </c>
      <c r="AK306" t="str">
        <f>""</f>
        <v/>
      </c>
      <c r="AL306">
        <v>0</v>
      </c>
      <c r="AM306" t="str">
        <f>""</f>
        <v/>
      </c>
      <c r="AN306">
        <v>0</v>
      </c>
      <c r="AO306" t="str">
        <f>""</f>
        <v/>
      </c>
      <c r="AP306">
        <v>0</v>
      </c>
      <c r="AQ306" t="str">
        <f>""</f>
        <v/>
      </c>
      <c r="AR306" t="s">
        <v>632</v>
      </c>
      <c r="AS306" t="s">
        <v>633</v>
      </c>
      <c r="AT306">
        <v>0</v>
      </c>
      <c r="AU306" t="str">
        <f>""</f>
        <v/>
      </c>
      <c r="AV306">
        <v>2016</v>
      </c>
      <c r="AW306">
        <v>0</v>
      </c>
      <c r="AX306">
        <v>0</v>
      </c>
      <c r="AY306">
        <v>1600</v>
      </c>
      <c r="AZ306">
        <v>0</v>
      </c>
      <c r="BA306">
        <v>0</v>
      </c>
      <c r="BB306">
        <v>0</v>
      </c>
    </row>
    <row r="307" spans="1:54">
      <c r="A307">
        <v>1812300760</v>
      </c>
      <c r="B307" t="s">
        <v>374</v>
      </c>
      <c r="C307">
        <v>0</v>
      </c>
      <c r="D307">
        <v>0</v>
      </c>
      <c r="E307" s="39">
        <v>88416.99</v>
      </c>
      <c r="F307">
        <v>0</v>
      </c>
      <c r="G307" s="39">
        <v>88416.99</v>
      </c>
      <c r="H307" s="39">
        <v>-88416.99</v>
      </c>
      <c r="I307">
        <v>0</v>
      </c>
      <c r="J307" s="39">
        <v>107904.15</v>
      </c>
      <c r="K307">
        <v>0</v>
      </c>
      <c r="L307" s="39">
        <v>107904.15</v>
      </c>
      <c r="M307" s="39">
        <v>-107904.15</v>
      </c>
      <c r="N307">
        <v>0</v>
      </c>
      <c r="O307">
        <v>0</v>
      </c>
      <c r="P307">
        <v>0</v>
      </c>
      <c r="Q307">
        <v>0</v>
      </c>
      <c r="R307">
        <v>0</v>
      </c>
      <c r="S307" s="39">
        <v>-88416.99</v>
      </c>
      <c r="T307">
        <v>0</v>
      </c>
      <c r="U307" s="39">
        <v>-107904.15</v>
      </c>
      <c r="V307">
        <v>0</v>
      </c>
      <c r="W307" t="str">
        <f>""</f>
        <v/>
      </c>
      <c r="X307">
        <v>0</v>
      </c>
      <c r="Y307" t="str">
        <f>""</f>
        <v/>
      </c>
      <c r="Z307">
        <v>0</v>
      </c>
      <c r="AA307" t="str">
        <f>""</f>
        <v/>
      </c>
      <c r="AB307">
        <v>0</v>
      </c>
      <c r="AC307" t="str">
        <f>""</f>
        <v/>
      </c>
      <c r="AD307">
        <v>0</v>
      </c>
      <c r="AE307" t="str">
        <f>""</f>
        <v/>
      </c>
      <c r="AF307">
        <v>0</v>
      </c>
      <c r="AG307" t="str">
        <f>""</f>
        <v/>
      </c>
      <c r="AH307">
        <v>0</v>
      </c>
      <c r="AI307" t="str">
        <f>""</f>
        <v/>
      </c>
      <c r="AJ307">
        <v>0</v>
      </c>
      <c r="AK307" t="str">
        <f>""</f>
        <v/>
      </c>
      <c r="AL307">
        <v>0</v>
      </c>
      <c r="AM307" t="str">
        <f>""</f>
        <v/>
      </c>
      <c r="AN307">
        <v>0</v>
      </c>
      <c r="AO307" t="str">
        <f>""</f>
        <v/>
      </c>
      <c r="AP307">
        <v>0</v>
      </c>
      <c r="AQ307" t="str">
        <f>""</f>
        <v/>
      </c>
      <c r="AR307" t="s">
        <v>632</v>
      </c>
      <c r="AS307" t="s">
        <v>633</v>
      </c>
      <c r="AT307">
        <v>0</v>
      </c>
      <c r="AU307" t="str">
        <f>""</f>
        <v/>
      </c>
      <c r="AV307">
        <v>2016</v>
      </c>
      <c r="AW307">
        <v>0</v>
      </c>
      <c r="AX307">
        <v>0</v>
      </c>
      <c r="AY307">
        <v>0</v>
      </c>
      <c r="AZ307">
        <v>0</v>
      </c>
      <c r="BA307">
        <v>0</v>
      </c>
      <c r="BB307">
        <v>0</v>
      </c>
    </row>
    <row r="308" spans="1:54">
      <c r="A308">
        <v>1812300820</v>
      </c>
      <c r="B308" t="s">
        <v>375</v>
      </c>
      <c r="C308" s="1">
        <v>224000</v>
      </c>
      <c r="D308" s="1">
        <v>149272</v>
      </c>
      <c r="E308" s="39">
        <v>297536</v>
      </c>
      <c r="F308">
        <v>0</v>
      </c>
      <c r="G308" s="39">
        <v>297536</v>
      </c>
      <c r="H308" s="39">
        <v>-148264</v>
      </c>
      <c r="I308">
        <v>199.32</v>
      </c>
      <c r="J308" s="39">
        <v>297536</v>
      </c>
      <c r="K308">
        <v>0</v>
      </c>
      <c r="L308" s="39">
        <v>297536</v>
      </c>
      <c r="M308" s="39">
        <v>-73536</v>
      </c>
      <c r="N308">
        <v>132.82</v>
      </c>
      <c r="O308">
        <v>0</v>
      </c>
      <c r="P308">
        <v>0</v>
      </c>
      <c r="Q308">
        <v>0</v>
      </c>
      <c r="R308">
        <v>0</v>
      </c>
      <c r="S308" s="39">
        <v>-297536</v>
      </c>
      <c r="T308">
        <v>0</v>
      </c>
      <c r="U308" s="39">
        <v>-297536</v>
      </c>
      <c r="V308">
        <v>0</v>
      </c>
      <c r="W308" t="str">
        <f>""</f>
        <v/>
      </c>
      <c r="X308">
        <v>0</v>
      </c>
      <c r="Y308" t="str">
        <f>""</f>
        <v/>
      </c>
      <c r="Z308">
        <v>0</v>
      </c>
      <c r="AA308" t="str">
        <f>""</f>
        <v/>
      </c>
      <c r="AB308">
        <v>0</v>
      </c>
      <c r="AC308" t="str">
        <f>""</f>
        <v/>
      </c>
      <c r="AD308">
        <v>0</v>
      </c>
      <c r="AE308" t="str">
        <f>""</f>
        <v/>
      </c>
      <c r="AF308">
        <v>0</v>
      </c>
      <c r="AG308" t="str">
        <f>""</f>
        <v/>
      </c>
      <c r="AH308">
        <v>0</v>
      </c>
      <c r="AI308" t="str">
        <f>""</f>
        <v/>
      </c>
      <c r="AJ308">
        <v>0</v>
      </c>
      <c r="AK308" t="str">
        <f>""</f>
        <v/>
      </c>
      <c r="AL308">
        <v>0</v>
      </c>
      <c r="AM308" t="str">
        <f>""</f>
        <v/>
      </c>
      <c r="AN308">
        <v>0</v>
      </c>
      <c r="AO308" t="str">
        <f>""</f>
        <v/>
      </c>
      <c r="AP308">
        <v>0</v>
      </c>
      <c r="AQ308" t="str">
        <f>""</f>
        <v/>
      </c>
      <c r="AR308" t="s">
        <v>632</v>
      </c>
      <c r="AS308" t="s">
        <v>633</v>
      </c>
      <c r="AT308">
        <v>0</v>
      </c>
      <c r="AU308" t="str">
        <f>""</f>
        <v/>
      </c>
      <c r="AV308">
        <v>2016</v>
      </c>
      <c r="AW308">
        <v>0</v>
      </c>
      <c r="AX308">
        <v>0</v>
      </c>
      <c r="AY308">
        <v>0</v>
      </c>
      <c r="AZ308">
        <v>0</v>
      </c>
      <c r="BA308">
        <v>0</v>
      </c>
      <c r="BB308">
        <v>0</v>
      </c>
    </row>
    <row r="309" spans="1:54">
      <c r="A309">
        <v>1812300930</v>
      </c>
      <c r="B309" t="s">
        <v>376</v>
      </c>
      <c r="C309" s="1">
        <v>50000</v>
      </c>
      <c r="D309" s="1">
        <v>33320</v>
      </c>
      <c r="E309" s="39">
        <v>14648.4</v>
      </c>
      <c r="F309" s="39">
        <v>11510</v>
      </c>
      <c r="G309" s="39">
        <v>26158.400000000001</v>
      </c>
      <c r="H309" s="39">
        <v>7161.6</v>
      </c>
      <c r="I309">
        <v>78.5</v>
      </c>
      <c r="J309" s="39">
        <v>15008.4</v>
      </c>
      <c r="K309" s="39">
        <v>11510</v>
      </c>
      <c r="L309" s="39">
        <v>26518.400000000001</v>
      </c>
      <c r="M309" s="39">
        <v>23481.599999999999</v>
      </c>
      <c r="N309">
        <v>53.03</v>
      </c>
      <c r="O309">
        <v>0</v>
      </c>
      <c r="P309">
        <v>0</v>
      </c>
      <c r="Q309">
        <v>0</v>
      </c>
      <c r="R309">
        <v>0</v>
      </c>
      <c r="S309" s="39">
        <v>-26158.400000000001</v>
      </c>
      <c r="T309">
        <v>0</v>
      </c>
      <c r="U309" s="39">
        <v>-26518.400000000001</v>
      </c>
      <c r="V309">
        <v>0</v>
      </c>
      <c r="W309" t="str">
        <f>""</f>
        <v/>
      </c>
      <c r="X309">
        <v>0</v>
      </c>
      <c r="Y309" t="str">
        <f>""</f>
        <v/>
      </c>
      <c r="Z309">
        <v>0</v>
      </c>
      <c r="AA309" t="str">
        <f>""</f>
        <v/>
      </c>
      <c r="AB309">
        <v>0</v>
      </c>
      <c r="AC309" t="str">
        <f>""</f>
        <v/>
      </c>
      <c r="AD309">
        <v>0</v>
      </c>
      <c r="AE309" t="str">
        <f>""</f>
        <v/>
      </c>
      <c r="AF309">
        <v>0</v>
      </c>
      <c r="AG309" t="str">
        <f>""</f>
        <v/>
      </c>
      <c r="AH309">
        <v>0</v>
      </c>
      <c r="AI309" t="str">
        <f>""</f>
        <v/>
      </c>
      <c r="AJ309">
        <v>0</v>
      </c>
      <c r="AK309" t="str">
        <f>""</f>
        <v/>
      </c>
      <c r="AL309">
        <v>0</v>
      </c>
      <c r="AM309" t="str">
        <f>""</f>
        <v/>
      </c>
      <c r="AN309">
        <v>0</v>
      </c>
      <c r="AO309" t="str">
        <f>""</f>
        <v/>
      </c>
      <c r="AP309">
        <v>0</v>
      </c>
      <c r="AQ309" t="str">
        <f>""</f>
        <v/>
      </c>
      <c r="AR309" t="s">
        <v>632</v>
      </c>
      <c r="AS309" t="s">
        <v>633</v>
      </c>
      <c r="AT309">
        <v>0</v>
      </c>
      <c r="AU309" t="str">
        <f>""</f>
        <v/>
      </c>
      <c r="AV309">
        <v>2016</v>
      </c>
      <c r="AW309">
        <v>0</v>
      </c>
      <c r="AX309">
        <v>0</v>
      </c>
      <c r="AY309">
        <v>11510</v>
      </c>
      <c r="AZ309">
        <v>0</v>
      </c>
      <c r="BA309">
        <v>0</v>
      </c>
      <c r="BB309">
        <v>0</v>
      </c>
    </row>
    <row r="310" spans="1:54">
      <c r="A310">
        <v>1812310414</v>
      </c>
      <c r="B310" t="s">
        <v>377</v>
      </c>
      <c r="C310" s="1">
        <v>2260000</v>
      </c>
      <c r="D310" s="1">
        <v>1506064</v>
      </c>
      <c r="E310" s="39">
        <v>1745202.96</v>
      </c>
      <c r="F310">
        <v>0</v>
      </c>
      <c r="G310" s="39">
        <v>1745202.96</v>
      </c>
      <c r="H310" s="39">
        <v>-239138.96</v>
      </c>
      <c r="I310">
        <v>115.87</v>
      </c>
      <c r="J310" s="39">
        <v>1948332.82</v>
      </c>
      <c r="K310">
        <v>0</v>
      </c>
      <c r="L310" s="39">
        <v>1948332.82</v>
      </c>
      <c r="M310" s="39">
        <v>311667.18</v>
      </c>
      <c r="N310">
        <v>86.2</v>
      </c>
      <c r="O310">
        <v>0</v>
      </c>
      <c r="P310">
        <v>0</v>
      </c>
      <c r="Q310">
        <v>0</v>
      </c>
      <c r="R310">
        <v>0</v>
      </c>
      <c r="S310" s="39">
        <v>-1745202.96</v>
      </c>
      <c r="T310">
        <v>0</v>
      </c>
      <c r="U310" s="39">
        <v>-1948332.82</v>
      </c>
      <c r="V310">
        <v>0</v>
      </c>
      <c r="W310" t="str">
        <f>""</f>
        <v/>
      </c>
      <c r="X310">
        <v>0</v>
      </c>
      <c r="Y310" t="str">
        <f>""</f>
        <v/>
      </c>
      <c r="Z310">
        <v>0</v>
      </c>
      <c r="AA310" t="str">
        <f>""</f>
        <v/>
      </c>
      <c r="AB310">
        <v>0</v>
      </c>
      <c r="AC310" t="str">
        <f>""</f>
        <v/>
      </c>
      <c r="AD310">
        <v>0</v>
      </c>
      <c r="AE310" t="str">
        <f>""</f>
        <v/>
      </c>
      <c r="AF310">
        <v>0</v>
      </c>
      <c r="AG310" t="str">
        <f>""</f>
        <v/>
      </c>
      <c r="AH310">
        <v>0</v>
      </c>
      <c r="AI310" t="str">
        <f>""</f>
        <v/>
      </c>
      <c r="AJ310">
        <v>0</v>
      </c>
      <c r="AK310" t="str">
        <f>""</f>
        <v/>
      </c>
      <c r="AL310">
        <v>0</v>
      </c>
      <c r="AM310" t="str">
        <f>""</f>
        <v/>
      </c>
      <c r="AN310">
        <v>0</v>
      </c>
      <c r="AO310" t="str">
        <f>""</f>
        <v/>
      </c>
      <c r="AP310">
        <v>0</v>
      </c>
      <c r="AQ310" t="str">
        <f>""</f>
        <v/>
      </c>
      <c r="AR310" t="s">
        <v>632</v>
      </c>
      <c r="AS310" t="s">
        <v>633</v>
      </c>
      <c r="AT310">
        <v>0</v>
      </c>
      <c r="AU310" t="str">
        <f>""</f>
        <v/>
      </c>
      <c r="AV310">
        <v>2016</v>
      </c>
      <c r="AW310">
        <v>0</v>
      </c>
      <c r="AX310">
        <v>0</v>
      </c>
      <c r="AY310">
        <v>0</v>
      </c>
      <c r="AZ310">
        <v>0</v>
      </c>
      <c r="BA310">
        <v>0</v>
      </c>
      <c r="BB310">
        <v>0</v>
      </c>
    </row>
    <row r="311" spans="1:54">
      <c r="A311">
        <v>1812350731</v>
      </c>
      <c r="B311" t="s">
        <v>692</v>
      </c>
      <c r="C311" s="1">
        <v>17500</v>
      </c>
      <c r="D311" s="1">
        <v>11664</v>
      </c>
      <c r="E311">
        <v>788.12</v>
      </c>
      <c r="F311">
        <v>0</v>
      </c>
      <c r="G311">
        <v>788.12</v>
      </c>
      <c r="H311" s="39">
        <v>10875.88</v>
      </c>
      <c r="I311">
        <v>6.75</v>
      </c>
      <c r="J311" s="39">
        <v>1082.19</v>
      </c>
      <c r="K311">
        <v>0</v>
      </c>
      <c r="L311" s="39">
        <v>1082.19</v>
      </c>
      <c r="M311" s="39">
        <v>16417.810000000001</v>
      </c>
      <c r="N311">
        <v>6.18</v>
      </c>
      <c r="O311">
        <v>0</v>
      </c>
      <c r="P311">
        <v>0</v>
      </c>
      <c r="Q311">
        <v>0</v>
      </c>
      <c r="R311">
        <v>0</v>
      </c>
      <c r="S311">
        <v>-788.12</v>
      </c>
      <c r="T311">
        <v>0</v>
      </c>
      <c r="U311" s="39">
        <v>-1082.19</v>
      </c>
      <c r="V311">
        <v>0</v>
      </c>
      <c r="W311" t="str">
        <f>""</f>
        <v/>
      </c>
      <c r="X311">
        <v>0</v>
      </c>
      <c r="Y311" t="str">
        <f>""</f>
        <v/>
      </c>
      <c r="Z311">
        <v>0</v>
      </c>
      <c r="AA311" t="str">
        <f>""</f>
        <v/>
      </c>
      <c r="AB311">
        <v>0</v>
      </c>
      <c r="AC311" t="str">
        <f>""</f>
        <v/>
      </c>
      <c r="AD311">
        <v>0</v>
      </c>
      <c r="AE311" t="str">
        <f>""</f>
        <v/>
      </c>
      <c r="AF311">
        <v>0</v>
      </c>
      <c r="AG311" t="str">
        <f>""</f>
        <v/>
      </c>
      <c r="AH311">
        <v>0</v>
      </c>
      <c r="AI311" t="str">
        <f>""</f>
        <v/>
      </c>
      <c r="AJ311">
        <v>0</v>
      </c>
      <c r="AK311" t="str">
        <f>""</f>
        <v/>
      </c>
      <c r="AL311">
        <v>0</v>
      </c>
      <c r="AM311" t="str">
        <f>""</f>
        <v/>
      </c>
      <c r="AN311">
        <v>0</v>
      </c>
      <c r="AO311" t="str">
        <f>""</f>
        <v/>
      </c>
      <c r="AP311">
        <v>0</v>
      </c>
      <c r="AQ311" t="str">
        <f>""</f>
        <v/>
      </c>
      <c r="AR311" t="s">
        <v>632</v>
      </c>
      <c r="AS311" t="s">
        <v>633</v>
      </c>
      <c r="AT311">
        <v>0</v>
      </c>
      <c r="AU311" t="str">
        <f>""</f>
        <v/>
      </c>
      <c r="AV311">
        <v>2016</v>
      </c>
      <c r="AW311">
        <v>0</v>
      </c>
      <c r="AX311">
        <v>0</v>
      </c>
      <c r="AY311">
        <v>0</v>
      </c>
      <c r="AZ311">
        <v>0</v>
      </c>
      <c r="BA311">
        <v>0</v>
      </c>
      <c r="BB311">
        <v>0</v>
      </c>
    </row>
    <row r="312" spans="1:54">
      <c r="A312">
        <v>1812500110</v>
      </c>
      <c r="B312" t="s">
        <v>378</v>
      </c>
      <c r="C312" s="1">
        <v>770000</v>
      </c>
      <c r="D312" s="1">
        <v>513128</v>
      </c>
      <c r="E312" s="39">
        <v>554091.80000000005</v>
      </c>
      <c r="F312">
        <v>0</v>
      </c>
      <c r="G312" s="39">
        <v>554091.80000000005</v>
      </c>
      <c r="H312" s="39">
        <v>-40963.800000000003</v>
      </c>
      <c r="I312">
        <v>107.98</v>
      </c>
      <c r="J312" s="39">
        <v>598626.21</v>
      </c>
      <c r="K312">
        <v>0</v>
      </c>
      <c r="L312" s="39">
        <v>598626.21</v>
      </c>
      <c r="M312" s="39">
        <v>171373.79</v>
      </c>
      <c r="N312">
        <v>77.739999999999995</v>
      </c>
      <c r="O312">
        <v>0</v>
      </c>
      <c r="P312">
        <v>0</v>
      </c>
      <c r="Q312">
        <v>0</v>
      </c>
      <c r="R312">
        <v>0</v>
      </c>
      <c r="S312" s="39">
        <v>-554091.80000000005</v>
      </c>
      <c r="T312">
        <v>0</v>
      </c>
      <c r="U312" s="39">
        <v>-598626.21</v>
      </c>
      <c r="V312">
        <v>0</v>
      </c>
      <c r="W312" t="str">
        <f>""</f>
        <v/>
      </c>
      <c r="X312">
        <v>0</v>
      </c>
      <c r="Y312" t="str">
        <f>""</f>
        <v/>
      </c>
      <c r="Z312">
        <v>0</v>
      </c>
      <c r="AA312" t="str">
        <f>""</f>
        <v/>
      </c>
      <c r="AB312">
        <v>0</v>
      </c>
      <c r="AC312" t="str">
        <f>""</f>
        <v/>
      </c>
      <c r="AD312">
        <v>0</v>
      </c>
      <c r="AE312" t="str">
        <f>""</f>
        <v/>
      </c>
      <c r="AF312">
        <v>0</v>
      </c>
      <c r="AG312" t="str">
        <f>""</f>
        <v/>
      </c>
      <c r="AH312">
        <v>0</v>
      </c>
      <c r="AI312" t="str">
        <f>""</f>
        <v/>
      </c>
      <c r="AJ312">
        <v>0</v>
      </c>
      <c r="AK312" t="str">
        <f>""</f>
        <v/>
      </c>
      <c r="AL312">
        <v>0</v>
      </c>
      <c r="AM312" t="str">
        <f>""</f>
        <v/>
      </c>
      <c r="AN312">
        <v>0</v>
      </c>
      <c r="AO312" t="str">
        <f>""</f>
        <v/>
      </c>
      <c r="AP312">
        <v>0</v>
      </c>
      <c r="AQ312" t="str">
        <f>""</f>
        <v/>
      </c>
      <c r="AR312" t="s">
        <v>632</v>
      </c>
      <c r="AS312" t="s">
        <v>633</v>
      </c>
      <c r="AT312">
        <v>0</v>
      </c>
      <c r="AU312" t="str">
        <f>""</f>
        <v/>
      </c>
      <c r="AV312">
        <v>2016</v>
      </c>
      <c r="AW312">
        <v>0</v>
      </c>
      <c r="AX312">
        <v>0</v>
      </c>
      <c r="AY312">
        <v>0</v>
      </c>
      <c r="AZ312">
        <v>0</v>
      </c>
      <c r="BA312">
        <v>0</v>
      </c>
      <c r="BB312">
        <v>0</v>
      </c>
    </row>
    <row r="313" spans="1:54">
      <c r="A313">
        <v>1812500150</v>
      </c>
      <c r="B313" t="s">
        <v>693</v>
      </c>
      <c r="C313">
        <v>0</v>
      </c>
      <c r="D313">
        <v>0</v>
      </c>
      <c r="E313">
        <v>760</v>
      </c>
      <c r="F313">
        <v>0</v>
      </c>
      <c r="G313">
        <v>760</v>
      </c>
      <c r="H313">
        <v>-760</v>
      </c>
      <c r="I313">
        <v>0</v>
      </c>
      <c r="J313">
        <v>760</v>
      </c>
      <c r="K313">
        <v>0</v>
      </c>
      <c r="L313">
        <v>760</v>
      </c>
      <c r="M313">
        <v>-760</v>
      </c>
      <c r="N313">
        <v>0</v>
      </c>
      <c r="O313">
        <v>0</v>
      </c>
      <c r="P313">
        <v>0</v>
      </c>
      <c r="Q313">
        <v>0</v>
      </c>
      <c r="R313">
        <v>0</v>
      </c>
      <c r="S313">
        <v>-760</v>
      </c>
      <c r="T313">
        <v>0</v>
      </c>
      <c r="U313">
        <v>-760</v>
      </c>
      <c r="V313">
        <v>0</v>
      </c>
      <c r="W313" t="str">
        <f>""</f>
        <v/>
      </c>
      <c r="X313">
        <v>0</v>
      </c>
      <c r="Y313" t="str">
        <f>""</f>
        <v/>
      </c>
      <c r="Z313">
        <v>0</v>
      </c>
      <c r="AA313" t="str">
        <f>""</f>
        <v/>
      </c>
      <c r="AB313">
        <v>0</v>
      </c>
      <c r="AC313" t="str">
        <f>""</f>
        <v/>
      </c>
      <c r="AD313">
        <v>0</v>
      </c>
      <c r="AE313" t="str">
        <f>""</f>
        <v/>
      </c>
      <c r="AF313">
        <v>0</v>
      </c>
      <c r="AG313" t="str">
        <f>""</f>
        <v/>
      </c>
      <c r="AH313">
        <v>0</v>
      </c>
      <c r="AI313" t="str">
        <f>""</f>
        <v/>
      </c>
      <c r="AJ313">
        <v>0</v>
      </c>
      <c r="AK313" t="str">
        <f>""</f>
        <v/>
      </c>
      <c r="AL313">
        <v>0</v>
      </c>
      <c r="AM313" t="str">
        <f>""</f>
        <v/>
      </c>
      <c r="AN313">
        <v>0</v>
      </c>
      <c r="AO313" t="str">
        <f>""</f>
        <v/>
      </c>
      <c r="AP313">
        <v>0</v>
      </c>
      <c r="AQ313" t="str">
        <f>""</f>
        <v/>
      </c>
      <c r="AR313" t="s">
        <v>632</v>
      </c>
      <c r="AS313" t="s">
        <v>633</v>
      </c>
      <c r="AT313">
        <v>0</v>
      </c>
      <c r="AU313" t="str">
        <f>""</f>
        <v/>
      </c>
      <c r="AV313">
        <v>2016</v>
      </c>
      <c r="AW313">
        <v>0</v>
      </c>
      <c r="AX313">
        <v>0</v>
      </c>
      <c r="AY313">
        <v>0</v>
      </c>
      <c r="AZ313">
        <v>0</v>
      </c>
      <c r="BA313">
        <v>0</v>
      </c>
      <c r="BB313">
        <v>0</v>
      </c>
    </row>
    <row r="314" spans="1:54">
      <c r="A314">
        <v>1812502110</v>
      </c>
      <c r="B314" t="s">
        <v>694</v>
      </c>
      <c r="C314">
        <v>0</v>
      </c>
      <c r="D314">
        <v>0</v>
      </c>
      <c r="E314" s="39">
        <v>1693.1</v>
      </c>
      <c r="F314">
        <v>0</v>
      </c>
      <c r="G314" s="39">
        <v>1693.1</v>
      </c>
      <c r="H314" s="39">
        <v>-1693.1</v>
      </c>
      <c r="I314">
        <v>0</v>
      </c>
      <c r="J314" s="39">
        <v>1693.1</v>
      </c>
      <c r="K314">
        <v>0</v>
      </c>
      <c r="L314" s="39">
        <v>1693.1</v>
      </c>
      <c r="M314" s="39">
        <v>-1693.1</v>
      </c>
      <c r="N314">
        <v>0</v>
      </c>
      <c r="O314">
        <v>0</v>
      </c>
      <c r="P314">
        <v>0</v>
      </c>
      <c r="Q314">
        <v>0</v>
      </c>
      <c r="R314">
        <v>0</v>
      </c>
      <c r="S314" s="39">
        <v>-1693.1</v>
      </c>
      <c r="T314">
        <v>0</v>
      </c>
      <c r="U314" s="39">
        <v>-1693.1</v>
      </c>
      <c r="V314">
        <v>0</v>
      </c>
      <c r="W314" t="str">
        <f>""</f>
        <v/>
      </c>
      <c r="X314">
        <v>0</v>
      </c>
      <c r="Y314" t="str">
        <f>""</f>
        <v/>
      </c>
      <c r="Z314">
        <v>0</v>
      </c>
      <c r="AA314" t="str">
        <f>""</f>
        <v/>
      </c>
      <c r="AB314">
        <v>0</v>
      </c>
      <c r="AC314" t="str">
        <f>""</f>
        <v/>
      </c>
      <c r="AD314">
        <v>0</v>
      </c>
      <c r="AE314" t="str">
        <f>""</f>
        <v/>
      </c>
      <c r="AF314">
        <v>0</v>
      </c>
      <c r="AG314" t="str">
        <f>""</f>
        <v/>
      </c>
      <c r="AH314">
        <v>0</v>
      </c>
      <c r="AI314" t="str">
        <f>""</f>
        <v/>
      </c>
      <c r="AJ314">
        <v>0</v>
      </c>
      <c r="AK314" t="str">
        <f>""</f>
        <v/>
      </c>
      <c r="AL314">
        <v>0</v>
      </c>
      <c r="AM314" t="str">
        <f>""</f>
        <v/>
      </c>
      <c r="AN314">
        <v>0</v>
      </c>
      <c r="AO314" t="str">
        <f>""</f>
        <v/>
      </c>
      <c r="AP314">
        <v>0</v>
      </c>
      <c r="AQ314" t="str">
        <f>""</f>
        <v/>
      </c>
      <c r="AR314" t="s">
        <v>632</v>
      </c>
      <c r="AS314" t="s">
        <v>633</v>
      </c>
      <c r="AT314">
        <v>0</v>
      </c>
      <c r="AU314" t="str">
        <f>""</f>
        <v/>
      </c>
      <c r="AV314">
        <v>2016</v>
      </c>
      <c r="AW314">
        <v>0</v>
      </c>
      <c r="AX314">
        <v>0</v>
      </c>
      <c r="AY314">
        <v>0</v>
      </c>
      <c r="AZ314">
        <v>0</v>
      </c>
      <c r="BA314">
        <v>0</v>
      </c>
      <c r="BB314">
        <v>0</v>
      </c>
    </row>
    <row r="315" spans="1:54">
      <c r="A315">
        <v>1812504110</v>
      </c>
      <c r="B315" t="s">
        <v>381</v>
      </c>
      <c r="C315" s="1">
        <v>27000</v>
      </c>
      <c r="D315" s="1">
        <v>17992</v>
      </c>
      <c r="E315" s="39">
        <v>27193.93</v>
      </c>
      <c r="F315">
        <v>0</v>
      </c>
      <c r="G315" s="39">
        <v>27193.93</v>
      </c>
      <c r="H315" s="39">
        <v>-9201.93</v>
      </c>
      <c r="I315">
        <v>151.13999999999999</v>
      </c>
      <c r="J315" s="39">
        <v>27401.45</v>
      </c>
      <c r="K315">
        <v>0</v>
      </c>
      <c r="L315" s="39">
        <v>27401.45</v>
      </c>
      <c r="M315">
        <v>-401.45</v>
      </c>
      <c r="N315">
        <v>101.48</v>
      </c>
      <c r="O315">
        <v>0</v>
      </c>
      <c r="P315">
        <v>0</v>
      </c>
      <c r="Q315">
        <v>0</v>
      </c>
      <c r="R315">
        <v>0</v>
      </c>
      <c r="S315" s="39">
        <v>-27193.93</v>
      </c>
      <c r="T315">
        <v>0</v>
      </c>
      <c r="U315" s="39">
        <v>-27401.45</v>
      </c>
      <c r="V315">
        <v>0</v>
      </c>
      <c r="W315" t="str">
        <f>""</f>
        <v/>
      </c>
      <c r="X315">
        <v>0</v>
      </c>
      <c r="Y315" t="str">
        <f>""</f>
        <v/>
      </c>
      <c r="Z315">
        <v>0</v>
      </c>
      <c r="AA315" t="str">
        <f>""</f>
        <v/>
      </c>
      <c r="AB315">
        <v>0</v>
      </c>
      <c r="AC315" t="str">
        <f>""</f>
        <v/>
      </c>
      <c r="AD315">
        <v>0</v>
      </c>
      <c r="AE315" t="str">
        <f>""</f>
        <v/>
      </c>
      <c r="AF315">
        <v>0</v>
      </c>
      <c r="AG315" t="str">
        <f>""</f>
        <v/>
      </c>
      <c r="AH315">
        <v>0</v>
      </c>
      <c r="AI315" t="str">
        <f>""</f>
        <v/>
      </c>
      <c r="AJ315">
        <v>0</v>
      </c>
      <c r="AK315" t="str">
        <f>""</f>
        <v/>
      </c>
      <c r="AL315">
        <v>0</v>
      </c>
      <c r="AM315" t="str">
        <f>""</f>
        <v/>
      </c>
      <c r="AN315">
        <v>0</v>
      </c>
      <c r="AO315" t="str">
        <f>""</f>
        <v/>
      </c>
      <c r="AP315">
        <v>0</v>
      </c>
      <c r="AQ315" t="str">
        <f>""</f>
        <v/>
      </c>
      <c r="AR315" t="s">
        <v>632</v>
      </c>
      <c r="AS315" t="s">
        <v>633</v>
      </c>
      <c r="AT315">
        <v>0</v>
      </c>
      <c r="AU315" t="str">
        <f>""</f>
        <v/>
      </c>
      <c r="AV315">
        <v>2016</v>
      </c>
      <c r="AW315">
        <v>0</v>
      </c>
      <c r="AX315">
        <v>0</v>
      </c>
      <c r="AY315">
        <v>0</v>
      </c>
      <c r="AZ315">
        <v>0</v>
      </c>
      <c r="BA315">
        <v>0</v>
      </c>
      <c r="BB315">
        <v>0</v>
      </c>
    </row>
    <row r="316" spans="1:54">
      <c r="A316">
        <v>1812800110</v>
      </c>
      <c r="B316" t="s">
        <v>695</v>
      </c>
      <c r="C316" s="1">
        <v>487500</v>
      </c>
      <c r="D316" s="1">
        <v>324872</v>
      </c>
      <c r="E316" s="39">
        <v>294625.7</v>
      </c>
      <c r="F316">
        <v>0</v>
      </c>
      <c r="G316" s="39">
        <v>294625.7</v>
      </c>
      <c r="H316" s="39">
        <v>30246.3</v>
      </c>
      <c r="I316">
        <v>90.68</v>
      </c>
      <c r="J316" s="39">
        <v>339456.62</v>
      </c>
      <c r="K316">
        <v>0</v>
      </c>
      <c r="L316" s="39">
        <v>339456.62</v>
      </c>
      <c r="M316" s="39">
        <v>148043.38</v>
      </c>
      <c r="N316">
        <v>69.63</v>
      </c>
      <c r="O316">
        <v>0</v>
      </c>
      <c r="P316">
        <v>0</v>
      </c>
      <c r="Q316">
        <v>0</v>
      </c>
      <c r="R316">
        <v>0</v>
      </c>
      <c r="S316" s="39">
        <v>-294625.7</v>
      </c>
      <c r="T316">
        <v>0</v>
      </c>
      <c r="U316" s="39">
        <v>-339456.62</v>
      </c>
      <c r="V316">
        <v>0</v>
      </c>
      <c r="W316" t="str">
        <f>""</f>
        <v/>
      </c>
      <c r="X316">
        <v>0</v>
      </c>
      <c r="Y316" t="str">
        <f>""</f>
        <v/>
      </c>
      <c r="Z316">
        <v>0</v>
      </c>
      <c r="AA316" t="str">
        <f>""</f>
        <v/>
      </c>
      <c r="AB316">
        <v>0</v>
      </c>
      <c r="AC316" t="str">
        <f>""</f>
        <v/>
      </c>
      <c r="AD316">
        <v>0</v>
      </c>
      <c r="AE316" t="str">
        <f>""</f>
        <v/>
      </c>
      <c r="AF316">
        <v>0</v>
      </c>
      <c r="AG316" t="str">
        <f>""</f>
        <v/>
      </c>
      <c r="AH316">
        <v>0</v>
      </c>
      <c r="AI316" t="str">
        <f>""</f>
        <v/>
      </c>
      <c r="AJ316">
        <v>0</v>
      </c>
      <c r="AK316" t="str">
        <f>""</f>
        <v/>
      </c>
      <c r="AL316">
        <v>0</v>
      </c>
      <c r="AM316" t="str">
        <f>""</f>
        <v/>
      </c>
      <c r="AN316">
        <v>0</v>
      </c>
      <c r="AO316" t="str">
        <f>""</f>
        <v/>
      </c>
      <c r="AP316">
        <v>0</v>
      </c>
      <c r="AQ316" t="str">
        <f>""</f>
        <v/>
      </c>
      <c r="AR316" t="s">
        <v>632</v>
      </c>
      <c r="AS316" t="s">
        <v>633</v>
      </c>
      <c r="AT316">
        <v>0</v>
      </c>
      <c r="AU316" t="str">
        <f>""</f>
        <v/>
      </c>
      <c r="AV316">
        <v>2016</v>
      </c>
      <c r="AW316">
        <v>0</v>
      </c>
      <c r="AX316">
        <v>0</v>
      </c>
      <c r="AY316">
        <v>0</v>
      </c>
      <c r="AZ316">
        <v>0</v>
      </c>
      <c r="BA316">
        <v>0</v>
      </c>
      <c r="BB316">
        <v>0</v>
      </c>
    </row>
    <row r="317" spans="1:54">
      <c r="A317">
        <v>1812801110</v>
      </c>
      <c r="B317" t="s">
        <v>382</v>
      </c>
      <c r="C317" s="1">
        <v>42000</v>
      </c>
      <c r="D317" s="1">
        <v>27992</v>
      </c>
      <c r="E317" s="39">
        <v>33602.19</v>
      </c>
      <c r="F317">
        <v>0</v>
      </c>
      <c r="G317" s="39">
        <v>33602.19</v>
      </c>
      <c r="H317" s="39">
        <v>-5610.19</v>
      </c>
      <c r="I317">
        <v>120.04</v>
      </c>
      <c r="J317" s="39">
        <v>37471.919999999998</v>
      </c>
      <c r="K317">
        <v>0</v>
      </c>
      <c r="L317" s="39">
        <v>37471.919999999998</v>
      </c>
      <c r="M317" s="39">
        <v>4528.08</v>
      </c>
      <c r="N317">
        <v>89.21</v>
      </c>
      <c r="O317">
        <v>0</v>
      </c>
      <c r="P317">
        <v>0</v>
      </c>
      <c r="Q317">
        <v>0</v>
      </c>
      <c r="R317">
        <v>0</v>
      </c>
      <c r="S317" s="39">
        <v>-33602.19</v>
      </c>
      <c r="T317">
        <v>0</v>
      </c>
      <c r="U317" s="39">
        <v>-37471.919999999998</v>
      </c>
      <c r="V317">
        <v>0</v>
      </c>
      <c r="W317" t="str">
        <f>""</f>
        <v/>
      </c>
      <c r="X317">
        <v>0</v>
      </c>
      <c r="Y317" t="str">
        <f>""</f>
        <v/>
      </c>
      <c r="Z317">
        <v>0</v>
      </c>
      <c r="AA317" t="str">
        <f>""</f>
        <v/>
      </c>
      <c r="AB317">
        <v>0</v>
      </c>
      <c r="AC317" t="str">
        <f>""</f>
        <v/>
      </c>
      <c r="AD317">
        <v>0</v>
      </c>
      <c r="AE317" t="str">
        <f>""</f>
        <v/>
      </c>
      <c r="AF317">
        <v>0</v>
      </c>
      <c r="AG317" t="str">
        <f>""</f>
        <v/>
      </c>
      <c r="AH317">
        <v>0</v>
      </c>
      <c r="AI317" t="str">
        <f>""</f>
        <v/>
      </c>
      <c r="AJ317">
        <v>0</v>
      </c>
      <c r="AK317" t="str">
        <f>""</f>
        <v/>
      </c>
      <c r="AL317">
        <v>0</v>
      </c>
      <c r="AM317" t="str">
        <f>""</f>
        <v/>
      </c>
      <c r="AN317">
        <v>0</v>
      </c>
      <c r="AO317" t="str">
        <f>""</f>
        <v/>
      </c>
      <c r="AP317">
        <v>0</v>
      </c>
      <c r="AQ317" t="str">
        <f>""</f>
        <v/>
      </c>
      <c r="AR317" t="s">
        <v>632</v>
      </c>
      <c r="AS317" t="s">
        <v>633</v>
      </c>
      <c r="AT317">
        <v>0</v>
      </c>
      <c r="AU317" t="str">
        <f>""</f>
        <v/>
      </c>
      <c r="AV317">
        <v>2016</v>
      </c>
      <c r="AW317">
        <v>0</v>
      </c>
      <c r="AX317">
        <v>0</v>
      </c>
      <c r="AY317">
        <v>0</v>
      </c>
      <c r="AZ317">
        <v>0</v>
      </c>
      <c r="BA317">
        <v>0</v>
      </c>
      <c r="BB317">
        <v>0</v>
      </c>
    </row>
    <row r="318" spans="1:54">
      <c r="A318">
        <v>1813200110</v>
      </c>
      <c r="B318" t="s">
        <v>383</v>
      </c>
      <c r="C318" s="1">
        <v>1542000</v>
      </c>
      <c r="D318" s="1">
        <v>1027592</v>
      </c>
      <c r="E318" s="39">
        <v>1275649.8999999999</v>
      </c>
      <c r="F318">
        <v>0</v>
      </c>
      <c r="G318" s="39">
        <v>1275649.8999999999</v>
      </c>
      <c r="H318" s="39">
        <v>-248057.9</v>
      </c>
      <c r="I318">
        <v>124.13</v>
      </c>
      <c r="J318" s="39">
        <v>1428627.41</v>
      </c>
      <c r="K318">
        <v>0</v>
      </c>
      <c r="L318" s="39">
        <v>1428627.41</v>
      </c>
      <c r="M318" s="39">
        <v>113372.59</v>
      </c>
      <c r="N318">
        <v>92.64</v>
      </c>
      <c r="O318">
        <v>0</v>
      </c>
      <c r="P318">
        <v>0</v>
      </c>
      <c r="Q318">
        <v>0</v>
      </c>
      <c r="R318">
        <v>0</v>
      </c>
      <c r="S318" s="39">
        <v>-1275649.8999999999</v>
      </c>
      <c r="T318">
        <v>0</v>
      </c>
      <c r="U318" s="39">
        <v>-1428627.41</v>
      </c>
      <c r="V318">
        <v>0</v>
      </c>
      <c r="W318" t="str">
        <f>""</f>
        <v/>
      </c>
      <c r="X318">
        <v>0</v>
      </c>
      <c r="Y318" t="str">
        <f>""</f>
        <v/>
      </c>
      <c r="Z318">
        <v>0</v>
      </c>
      <c r="AA318" t="str">
        <f>""</f>
        <v/>
      </c>
      <c r="AB318">
        <v>0</v>
      </c>
      <c r="AC318" t="str">
        <f>""</f>
        <v/>
      </c>
      <c r="AD318">
        <v>0</v>
      </c>
      <c r="AE318" t="str">
        <f>""</f>
        <v/>
      </c>
      <c r="AF318">
        <v>0</v>
      </c>
      <c r="AG318" t="str">
        <f>""</f>
        <v/>
      </c>
      <c r="AH318">
        <v>0</v>
      </c>
      <c r="AI318" t="str">
        <f>""</f>
        <v/>
      </c>
      <c r="AJ318">
        <v>0</v>
      </c>
      <c r="AK318" t="str">
        <f>""</f>
        <v/>
      </c>
      <c r="AL318">
        <v>0</v>
      </c>
      <c r="AM318" t="str">
        <f>""</f>
        <v/>
      </c>
      <c r="AN318">
        <v>0</v>
      </c>
      <c r="AO318" t="str">
        <f>""</f>
        <v/>
      </c>
      <c r="AP318">
        <v>0</v>
      </c>
      <c r="AQ318" t="str">
        <f>""</f>
        <v/>
      </c>
      <c r="AR318" t="s">
        <v>632</v>
      </c>
      <c r="AS318" t="s">
        <v>633</v>
      </c>
      <c r="AT318">
        <v>0</v>
      </c>
      <c r="AU318" t="str">
        <f>""</f>
        <v/>
      </c>
      <c r="AV318">
        <v>2016</v>
      </c>
      <c r="AW318">
        <v>0</v>
      </c>
      <c r="AX318">
        <v>0</v>
      </c>
      <c r="AY318">
        <v>0</v>
      </c>
      <c r="AZ318">
        <v>0</v>
      </c>
      <c r="BA318">
        <v>0</v>
      </c>
      <c r="BB318">
        <v>0</v>
      </c>
    </row>
    <row r="319" spans="1:54">
      <c r="A319">
        <v>1813200310</v>
      </c>
      <c r="B319" t="s">
        <v>696</v>
      </c>
      <c r="C319">
        <v>0</v>
      </c>
      <c r="D319">
        <v>0</v>
      </c>
      <c r="E319" s="39">
        <v>5137</v>
      </c>
      <c r="F319">
        <v>0</v>
      </c>
      <c r="G319" s="39">
        <v>5137</v>
      </c>
      <c r="H319" s="39">
        <v>-5137</v>
      </c>
      <c r="I319">
        <v>0</v>
      </c>
      <c r="J319" s="39">
        <v>5137</v>
      </c>
      <c r="K319">
        <v>0</v>
      </c>
      <c r="L319" s="39">
        <v>5137</v>
      </c>
      <c r="M319" s="39">
        <v>-5137</v>
      </c>
      <c r="N319">
        <v>0</v>
      </c>
      <c r="O319">
        <v>0</v>
      </c>
      <c r="P319">
        <v>0</v>
      </c>
      <c r="Q319">
        <v>0</v>
      </c>
      <c r="R319">
        <v>0</v>
      </c>
      <c r="S319" s="39">
        <v>-5137</v>
      </c>
      <c r="T319">
        <v>0</v>
      </c>
      <c r="U319" s="39">
        <v>-5137</v>
      </c>
      <c r="V319">
        <v>0</v>
      </c>
      <c r="W319" t="str">
        <f>""</f>
        <v/>
      </c>
      <c r="X319">
        <v>0</v>
      </c>
      <c r="Y319" t="str">
        <f>""</f>
        <v/>
      </c>
      <c r="Z319">
        <v>0</v>
      </c>
      <c r="AA319" t="str">
        <f>""</f>
        <v/>
      </c>
      <c r="AB319">
        <v>0</v>
      </c>
      <c r="AC319" t="str">
        <f>""</f>
        <v/>
      </c>
      <c r="AD319">
        <v>0</v>
      </c>
      <c r="AE319" t="str">
        <f>""</f>
        <v/>
      </c>
      <c r="AF319">
        <v>0</v>
      </c>
      <c r="AG319" t="str">
        <f>""</f>
        <v/>
      </c>
      <c r="AH319">
        <v>0</v>
      </c>
      <c r="AI319" t="str">
        <f>""</f>
        <v/>
      </c>
      <c r="AJ319">
        <v>0</v>
      </c>
      <c r="AK319" t="str">
        <f>""</f>
        <v/>
      </c>
      <c r="AL319">
        <v>0</v>
      </c>
      <c r="AM319" t="str">
        <f>""</f>
        <v/>
      </c>
      <c r="AN319">
        <v>0</v>
      </c>
      <c r="AO319" t="str">
        <f>""</f>
        <v/>
      </c>
      <c r="AP319">
        <v>0</v>
      </c>
      <c r="AQ319" t="str">
        <f>""</f>
        <v/>
      </c>
      <c r="AR319" t="s">
        <v>632</v>
      </c>
      <c r="AS319" t="s">
        <v>633</v>
      </c>
      <c r="AT319">
        <v>0</v>
      </c>
      <c r="AU319" t="str">
        <f>""</f>
        <v/>
      </c>
      <c r="AV319">
        <v>2016</v>
      </c>
      <c r="AW319">
        <v>0</v>
      </c>
      <c r="AX319">
        <v>0</v>
      </c>
      <c r="AY319">
        <v>0</v>
      </c>
      <c r="AZ319">
        <v>0</v>
      </c>
      <c r="BA319">
        <v>0</v>
      </c>
      <c r="BB319">
        <v>0</v>
      </c>
    </row>
    <row r="320" spans="1:54">
      <c r="A320">
        <v>1813200414</v>
      </c>
      <c r="B320" t="s">
        <v>385</v>
      </c>
      <c r="C320" s="1">
        <v>14000</v>
      </c>
      <c r="D320" s="1">
        <v>9328</v>
      </c>
      <c r="E320">
        <v>0</v>
      </c>
      <c r="F320">
        <v>0</v>
      </c>
      <c r="G320">
        <v>0</v>
      </c>
      <c r="H320" s="39">
        <v>9328</v>
      </c>
      <c r="I320">
        <v>0</v>
      </c>
      <c r="J320" s="39">
        <v>12203.32</v>
      </c>
      <c r="K320">
        <v>0</v>
      </c>
      <c r="L320" s="39">
        <v>12203.32</v>
      </c>
      <c r="M320" s="39">
        <v>1796.68</v>
      </c>
      <c r="N320">
        <v>87.16</v>
      </c>
      <c r="O320">
        <v>0</v>
      </c>
      <c r="P320">
        <v>0</v>
      </c>
      <c r="Q320">
        <v>0</v>
      </c>
      <c r="R320">
        <v>0</v>
      </c>
      <c r="S320">
        <v>0</v>
      </c>
      <c r="T320">
        <v>0</v>
      </c>
      <c r="U320" s="39">
        <v>-12203.32</v>
      </c>
      <c r="V320">
        <v>0</v>
      </c>
      <c r="W320" t="str">
        <f>""</f>
        <v/>
      </c>
      <c r="X320">
        <v>0</v>
      </c>
      <c r="Y320" t="str">
        <f>""</f>
        <v/>
      </c>
      <c r="Z320">
        <v>0</v>
      </c>
      <c r="AA320" t="str">
        <f>""</f>
        <v/>
      </c>
      <c r="AB320">
        <v>0</v>
      </c>
      <c r="AC320" t="str">
        <f>""</f>
        <v/>
      </c>
      <c r="AD320">
        <v>0</v>
      </c>
      <c r="AE320" t="str">
        <f>""</f>
        <v/>
      </c>
      <c r="AF320">
        <v>0</v>
      </c>
      <c r="AG320" t="str">
        <f>""</f>
        <v/>
      </c>
      <c r="AH320">
        <v>0</v>
      </c>
      <c r="AI320" t="str">
        <f>""</f>
        <v/>
      </c>
      <c r="AJ320">
        <v>0</v>
      </c>
      <c r="AK320" t="str">
        <f>""</f>
        <v/>
      </c>
      <c r="AL320">
        <v>0</v>
      </c>
      <c r="AM320" t="str">
        <f>""</f>
        <v/>
      </c>
      <c r="AN320">
        <v>0</v>
      </c>
      <c r="AO320" t="str">
        <f>""</f>
        <v/>
      </c>
      <c r="AP320">
        <v>0</v>
      </c>
      <c r="AQ320" t="str">
        <f>""</f>
        <v/>
      </c>
      <c r="AR320" t="s">
        <v>632</v>
      </c>
      <c r="AS320" t="s">
        <v>633</v>
      </c>
      <c r="AT320">
        <v>0</v>
      </c>
      <c r="AU320" t="str">
        <f>""</f>
        <v/>
      </c>
      <c r="AV320">
        <v>2016</v>
      </c>
      <c r="AW320">
        <v>0</v>
      </c>
      <c r="AX320">
        <v>0</v>
      </c>
      <c r="AY320">
        <v>0</v>
      </c>
      <c r="AZ320">
        <v>0</v>
      </c>
      <c r="BA320">
        <v>0</v>
      </c>
      <c r="BB320">
        <v>0</v>
      </c>
    </row>
    <row r="321" spans="1:54">
      <c r="A321">
        <v>1813200760</v>
      </c>
      <c r="B321" t="s">
        <v>387</v>
      </c>
      <c r="C321" s="1">
        <v>6000</v>
      </c>
      <c r="D321" s="1">
        <v>4000</v>
      </c>
      <c r="E321" s="39">
        <v>5577.64</v>
      </c>
      <c r="F321">
        <v>0</v>
      </c>
      <c r="G321" s="39">
        <v>5577.64</v>
      </c>
      <c r="H321" s="39">
        <v>-1577.64</v>
      </c>
      <c r="I321">
        <v>139.44</v>
      </c>
      <c r="J321" s="39">
        <v>5577.64</v>
      </c>
      <c r="K321">
        <v>0</v>
      </c>
      <c r="L321" s="39">
        <v>5577.64</v>
      </c>
      <c r="M321">
        <v>422.36</v>
      </c>
      <c r="N321">
        <v>92.96</v>
      </c>
      <c r="O321">
        <v>0</v>
      </c>
      <c r="P321">
        <v>0</v>
      </c>
      <c r="Q321">
        <v>0</v>
      </c>
      <c r="R321">
        <v>0</v>
      </c>
      <c r="S321" s="39">
        <v>-5577.64</v>
      </c>
      <c r="T321">
        <v>0</v>
      </c>
      <c r="U321" s="39">
        <v>-5577.64</v>
      </c>
      <c r="V321">
        <v>0</v>
      </c>
      <c r="W321" t="str">
        <f>""</f>
        <v/>
      </c>
      <c r="X321">
        <v>0</v>
      </c>
      <c r="Y321" t="str">
        <f>""</f>
        <v/>
      </c>
      <c r="Z321">
        <v>0</v>
      </c>
      <c r="AA321" t="str">
        <f>""</f>
        <v/>
      </c>
      <c r="AB321">
        <v>0</v>
      </c>
      <c r="AC321" t="str">
        <f>""</f>
        <v/>
      </c>
      <c r="AD321">
        <v>0</v>
      </c>
      <c r="AE321" t="str">
        <f>""</f>
        <v/>
      </c>
      <c r="AF321">
        <v>0</v>
      </c>
      <c r="AG321" t="str">
        <f>""</f>
        <v/>
      </c>
      <c r="AH321">
        <v>0</v>
      </c>
      <c r="AI321" t="str">
        <f>""</f>
        <v/>
      </c>
      <c r="AJ321">
        <v>0</v>
      </c>
      <c r="AK321" t="str">
        <f>""</f>
        <v/>
      </c>
      <c r="AL321">
        <v>0</v>
      </c>
      <c r="AM321" t="str">
        <f>""</f>
        <v/>
      </c>
      <c r="AN321">
        <v>0</v>
      </c>
      <c r="AO321" t="str">
        <f>""</f>
        <v/>
      </c>
      <c r="AP321">
        <v>0</v>
      </c>
      <c r="AQ321" t="str">
        <f>""</f>
        <v/>
      </c>
      <c r="AR321" t="s">
        <v>632</v>
      </c>
      <c r="AS321" t="s">
        <v>633</v>
      </c>
      <c r="AT321">
        <v>0</v>
      </c>
      <c r="AU321" t="str">
        <f>""</f>
        <v/>
      </c>
      <c r="AV321">
        <v>2016</v>
      </c>
      <c r="AW321">
        <v>0</v>
      </c>
      <c r="AX321">
        <v>0</v>
      </c>
      <c r="AY321">
        <v>0</v>
      </c>
      <c r="AZ321">
        <v>0</v>
      </c>
      <c r="BA321">
        <v>0</v>
      </c>
      <c r="BB321">
        <v>0</v>
      </c>
    </row>
    <row r="322" spans="1:54">
      <c r="A322">
        <v>1813206760</v>
      </c>
      <c r="B322" t="s">
        <v>86</v>
      </c>
      <c r="C322" s="1">
        <v>295000</v>
      </c>
      <c r="D322" s="1">
        <v>196592</v>
      </c>
      <c r="E322">
        <v>0</v>
      </c>
      <c r="F322">
        <v>0</v>
      </c>
      <c r="G322">
        <v>0</v>
      </c>
      <c r="H322" s="39">
        <v>196592</v>
      </c>
      <c r="I322">
        <v>0</v>
      </c>
      <c r="J322">
        <v>0</v>
      </c>
      <c r="K322">
        <v>0</v>
      </c>
      <c r="L322">
        <v>0</v>
      </c>
      <c r="M322" s="39">
        <v>295000</v>
      </c>
      <c r="N322">
        <v>0</v>
      </c>
      <c r="O322">
        <v>0</v>
      </c>
      <c r="P322">
        <v>0</v>
      </c>
      <c r="Q322">
        <v>0</v>
      </c>
      <c r="R322">
        <v>0</v>
      </c>
      <c r="S322">
        <v>0</v>
      </c>
      <c r="T322">
        <v>0</v>
      </c>
      <c r="U322">
        <v>0</v>
      </c>
      <c r="V322">
        <v>0</v>
      </c>
      <c r="W322" t="str">
        <f>""</f>
        <v/>
      </c>
      <c r="X322">
        <v>0</v>
      </c>
      <c r="Y322" t="str">
        <f>""</f>
        <v/>
      </c>
      <c r="Z322">
        <v>0</v>
      </c>
      <c r="AA322" t="str">
        <f>""</f>
        <v/>
      </c>
      <c r="AB322">
        <v>0</v>
      </c>
      <c r="AC322" t="str">
        <f>""</f>
        <v/>
      </c>
      <c r="AD322">
        <v>0</v>
      </c>
      <c r="AE322" t="str">
        <f>""</f>
        <v/>
      </c>
      <c r="AF322">
        <v>0</v>
      </c>
      <c r="AG322" t="str">
        <f>""</f>
        <v/>
      </c>
      <c r="AH322">
        <v>0</v>
      </c>
      <c r="AI322" t="str">
        <f>""</f>
        <v/>
      </c>
      <c r="AJ322">
        <v>0</v>
      </c>
      <c r="AK322" t="str">
        <f>""</f>
        <v/>
      </c>
      <c r="AL322">
        <v>0</v>
      </c>
      <c r="AM322" t="str">
        <f>""</f>
        <v/>
      </c>
      <c r="AN322">
        <v>0</v>
      </c>
      <c r="AO322" t="str">
        <f>""</f>
        <v/>
      </c>
      <c r="AP322">
        <v>0</v>
      </c>
      <c r="AQ322" t="str">
        <f>""</f>
        <v/>
      </c>
      <c r="AR322" t="s">
        <v>632</v>
      </c>
      <c r="AS322" t="s">
        <v>633</v>
      </c>
      <c r="AT322">
        <v>0</v>
      </c>
      <c r="AU322" t="str">
        <f>""</f>
        <v/>
      </c>
      <c r="AV322">
        <v>2016</v>
      </c>
      <c r="AW322">
        <v>0</v>
      </c>
      <c r="AX322">
        <v>0</v>
      </c>
      <c r="AY322">
        <v>0</v>
      </c>
      <c r="AZ322">
        <v>0</v>
      </c>
      <c r="BA322">
        <v>0</v>
      </c>
      <c r="BB322">
        <v>0</v>
      </c>
    </row>
    <row r="323" spans="1:54">
      <c r="A323">
        <v>1813210110</v>
      </c>
      <c r="B323" t="s">
        <v>390</v>
      </c>
      <c r="C323" s="1">
        <v>517500</v>
      </c>
      <c r="D323" s="1">
        <v>344864</v>
      </c>
      <c r="E323" s="39">
        <v>380024.54</v>
      </c>
      <c r="F323">
        <v>0</v>
      </c>
      <c r="G323" s="39">
        <v>380024.54</v>
      </c>
      <c r="H323" s="39">
        <v>-35160.54</v>
      </c>
      <c r="I323">
        <v>110.19</v>
      </c>
      <c r="J323" s="39">
        <v>425665.57</v>
      </c>
      <c r="K323">
        <v>0</v>
      </c>
      <c r="L323" s="39">
        <v>425665.57</v>
      </c>
      <c r="M323" s="39">
        <v>91834.43</v>
      </c>
      <c r="N323">
        <v>82.25</v>
      </c>
      <c r="O323">
        <v>0</v>
      </c>
      <c r="P323">
        <v>0</v>
      </c>
      <c r="Q323">
        <v>0</v>
      </c>
      <c r="R323">
        <v>0</v>
      </c>
      <c r="S323" s="39">
        <v>-380024.54</v>
      </c>
      <c r="T323">
        <v>0</v>
      </c>
      <c r="U323" s="39">
        <v>-425665.57</v>
      </c>
      <c r="V323">
        <v>0</v>
      </c>
      <c r="W323" t="str">
        <f>""</f>
        <v/>
      </c>
      <c r="X323">
        <v>0</v>
      </c>
      <c r="Y323" t="str">
        <f>""</f>
        <v/>
      </c>
      <c r="Z323">
        <v>0</v>
      </c>
      <c r="AA323" t="str">
        <f>""</f>
        <v/>
      </c>
      <c r="AB323">
        <v>0</v>
      </c>
      <c r="AC323" t="str">
        <f>""</f>
        <v/>
      </c>
      <c r="AD323">
        <v>0</v>
      </c>
      <c r="AE323" t="str">
        <f>""</f>
        <v/>
      </c>
      <c r="AF323">
        <v>0</v>
      </c>
      <c r="AG323" t="str">
        <f>""</f>
        <v/>
      </c>
      <c r="AH323">
        <v>0</v>
      </c>
      <c r="AI323" t="str">
        <f>""</f>
        <v/>
      </c>
      <c r="AJ323">
        <v>0</v>
      </c>
      <c r="AK323" t="str">
        <f>""</f>
        <v/>
      </c>
      <c r="AL323">
        <v>0</v>
      </c>
      <c r="AM323" t="str">
        <f>""</f>
        <v/>
      </c>
      <c r="AN323">
        <v>0</v>
      </c>
      <c r="AO323" t="str">
        <f>""</f>
        <v/>
      </c>
      <c r="AP323">
        <v>0</v>
      </c>
      <c r="AQ323" t="str">
        <f>""</f>
        <v/>
      </c>
      <c r="AR323" t="s">
        <v>632</v>
      </c>
      <c r="AS323" t="s">
        <v>633</v>
      </c>
      <c r="AT323">
        <v>0</v>
      </c>
      <c r="AU323" t="str">
        <f>""</f>
        <v/>
      </c>
      <c r="AV323">
        <v>2016</v>
      </c>
      <c r="AW323">
        <v>0</v>
      </c>
      <c r="AX323">
        <v>0</v>
      </c>
      <c r="AY323">
        <v>0</v>
      </c>
      <c r="AZ323">
        <v>0</v>
      </c>
      <c r="BA323">
        <v>0</v>
      </c>
      <c r="BB323">
        <v>0</v>
      </c>
    </row>
    <row r="324" spans="1:54">
      <c r="A324">
        <v>1813210820</v>
      </c>
      <c r="B324" t="s">
        <v>391</v>
      </c>
      <c r="C324" s="1">
        <v>218808</v>
      </c>
      <c r="D324" s="1">
        <v>145816</v>
      </c>
      <c r="E324" s="39">
        <v>127638</v>
      </c>
      <c r="F324">
        <v>0</v>
      </c>
      <c r="G324" s="39">
        <v>127638</v>
      </c>
      <c r="H324" s="39">
        <v>18178</v>
      </c>
      <c r="I324">
        <v>87.53</v>
      </c>
      <c r="J324" s="39">
        <v>145872</v>
      </c>
      <c r="K324">
        <v>0</v>
      </c>
      <c r="L324" s="39">
        <v>145872</v>
      </c>
      <c r="M324" s="39">
        <v>72936</v>
      </c>
      <c r="N324">
        <v>66.66</v>
      </c>
      <c r="O324">
        <v>0</v>
      </c>
      <c r="P324">
        <v>0</v>
      </c>
      <c r="Q324">
        <v>0</v>
      </c>
      <c r="R324">
        <v>0</v>
      </c>
      <c r="S324" s="39">
        <v>-127638</v>
      </c>
      <c r="T324">
        <v>0</v>
      </c>
      <c r="U324" s="39">
        <v>-145872</v>
      </c>
      <c r="V324">
        <v>0</v>
      </c>
      <c r="W324" t="str">
        <f>""</f>
        <v/>
      </c>
      <c r="X324">
        <v>0</v>
      </c>
      <c r="Y324" t="str">
        <f>""</f>
        <v/>
      </c>
      <c r="Z324">
        <v>0</v>
      </c>
      <c r="AA324" t="str">
        <f>""</f>
        <v/>
      </c>
      <c r="AB324">
        <v>0</v>
      </c>
      <c r="AC324" t="str">
        <f>""</f>
        <v/>
      </c>
      <c r="AD324">
        <v>0</v>
      </c>
      <c r="AE324" t="str">
        <f>""</f>
        <v/>
      </c>
      <c r="AF324">
        <v>0</v>
      </c>
      <c r="AG324" t="str">
        <f>""</f>
        <v/>
      </c>
      <c r="AH324">
        <v>0</v>
      </c>
      <c r="AI324" t="str">
        <f>""</f>
        <v/>
      </c>
      <c r="AJ324">
        <v>0</v>
      </c>
      <c r="AK324" t="str">
        <f>""</f>
        <v/>
      </c>
      <c r="AL324">
        <v>0</v>
      </c>
      <c r="AM324" t="str">
        <f>""</f>
        <v/>
      </c>
      <c r="AN324">
        <v>0</v>
      </c>
      <c r="AO324" t="str">
        <f>""</f>
        <v/>
      </c>
      <c r="AP324">
        <v>0</v>
      </c>
      <c r="AQ324" t="str">
        <f>""</f>
        <v/>
      </c>
      <c r="AR324" t="s">
        <v>632</v>
      </c>
      <c r="AS324" t="s">
        <v>633</v>
      </c>
      <c r="AT324">
        <v>0</v>
      </c>
      <c r="AU324" t="str">
        <f>""</f>
        <v/>
      </c>
      <c r="AV324">
        <v>2016</v>
      </c>
      <c r="AW324">
        <v>0</v>
      </c>
      <c r="AX324">
        <v>0</v>
      </c>
      <c r="AY324">
        <v>0</v>
      </c>
      <c r="AZ324">
        <v>0</v>
      </c>
      <c r="BA324">
        <v>0</v>
      </c>
      <c r="BB324">
        <v>0</v>
      </c>
    </row>
    <row r="325" spans="1:54">
      <c r="A325">
        <v>1813211110</v>
      </c>
      <c r="B325" t="s">
        <v>392</v>
      </c>
      <c r="C325">
        <v>0</v>
      </c>
      <c r="D325">
        <v>0</v>
      </c>
      <c r="E325" s="39">
        <v>2731.63</v>
      </c>
      <c r="F325">
        <v>0</v>
      </c>
      <c r="G325" s="39">
        <v>2731.63</v>
      </c>
      <c r="H325" s="39">
        <v>-2731.63</v>
      </c>
      <c r="I325">
        <v>0</v>
      </c>
      <c r="J325" s="39">
        <v>5257.76</v>
      </c>
      <c r="K325">
        <v>0</v>
      </c>
      <c r="L325" s="39">
        <v>5257.76</v>
      </c>
      <c r="M325" s="39">
        <v>-5257.76</v>
      </c>
      <c r="N325">
        <v>0</v>
      </c>
      <c r="O325">
        <v>0</v>
      </c>
      <c r="P325">
        <v>0</v>
      </c>
      <c r="Q325">
        <v>0</v>
      </c>
      <c r="R325">
        <v>0</v>
      </c>
      <c r="S325" s="39">
        <v>-2731.63</v>
      </c>
      <c r="T325">
        <v>0</v>
      </c>
      <c r="U325" s="39">
        <v>-5257.76</v>
      </c>
      <c r="V325">
        <v>0</v>
      </c>
      <c r="W325" t="str">
        <f>""</f>
        <v/>
      </c>
      <c r="X325">
        <v>0</v>
      </c>
      <c r="Y325" t="str">
        <f>""</f>
        <v/>
      </c>
      <c r="Z325">
        <v>0</v>
      </c>
      <c r="AA325" t="str">
        <f>""</f>
        <v/>
      </c>
      <c r="AB325">
        <v>0</v>
      </c>
      <c r="AC325" t="str">
        <f>""</f>
        <v/>
      </c>
      <c r="AD325">
        <v>0</v>
      </c>
      <c r="AE325" t="str">
        <f>""</f>
        <v/>
      </c>
      <c r="AF325">
        <v>0</v>
      </c>
      <c r="AG325" t="str">
        <f>""</f>
        <v/>
      </c>
      <c r="AH325">
        <v>0</v>
      </c>
      <c r="AI325" t="str">
        <f>""</f>
        <v/>
      </c>
      <c r="AJ325">
        <v>0</v>
      </c>
      <c r="AK325" t="str">
        <f>""</f>
        <v/>
      </c>
      <c r="AL325">
        <v>0</v>
      </c>
      <c r="AM325" t="str">
        <f>""</f>
        <v/>
      </c>
      <c r="AN325">
        <v>0</v>
      </c>
      <c r="AO325" t="str">
        <f>""</f>
        <v/>
      </c>
      <c r="AP325">
        <v>0</v>
      </c>
      <c r="AQ325" t="str">
        <f>""</f>
        <v/>
      </c>
      <c r="AR325" t="s">
        <v>632</v>
      </c>
      <c r="AS325" t="s">
        <v>633</v>
      </c>
      <c r="AT325">
        <v>0</v>
      </c>
      <c r="AU325" t="str">
        <f>""</f>
        <v/>
      </c>
      <c r="AV325">
        <v>2016</v>
      </c>
      <c r="AW325">
        <v>0</v>
      </c>
      <c r="AX325">
        <v>0</v>
      </c>
      <c r="AY325">
        <v>0</v>
      </c>
      <c r="AZ325">
        <v>0</v>
      </c>
      <c r="BA325">
        <v>0</v>
      </c>
      <c r="BB325">
        <v>0</v>
      </c>
    </row>
    <row r="326" spans="1:54">
      <c r="A326">
        <v>1813211430</v>
      </c>
      <c r="B326" t="s">
        <v>393</v>
      </c>
      <c r="C326" s="1">
        <v>47152</v>
      </c>
      <c r="D326" s="1">
        <v>31424</v>
      </c>
      <c r="E326" s="39">
        <v>49341.29</v>
      </c>
      <c r="F326">
        <v>0</v>
      </c>
      <c r="G326" s="39">
        <v>49341.29</v>
      </c>
      <c r="H326" s="39">
        <v>-17917.29</v>
      </c>
      <c r="I326">
        <v>157.01</v>
      </c>
      <c r="J326" s="39">
        <v>55787.94</v>
      </c>
      <c r="K326">
        <v>0</v>
      </c>
      <c r="L326" s="39">
        <v>55787.94</v>
      </c>
      <c r="M326" s="39">
        <v>-8635.94</v>
      </c>
      <c r="N326">
        <v>118.31</v>
      </c>
      <c r="O326">
        <v>0</v>
      </c>
      <c r="P326">
        <v>0</v>
      </c>
      <c r="Q326">
        <v>0</v>
      </c>
      <c r="R326">
        <v>0</v>
      </c>
      <c r="S326" s="39">
        <v>-49341.29</v>
      </c>
      <c r="T326">
        <v>0</v>
      </c>
      <c r="U326" s="39">
        <v>-55787.94</v>
      </c>
      <c r="V326">
        <v>0</v>
      </c>
      <c r="W326" t="str">
        <f>""</f>
        <v/>
      </c>
      <c r="X326">
        <v>0</v>
      </c>
      <c r="Y326" t="str">
        <f>""</f>
        <v/>
      </c>
      <c r="Z326">
        <v>0</v>
      </c>
      <c r="AA326" t="str">
        <f>""</f>
        <v/>
      </c>
      <c r="AB326">
        <v>0</v>
      </c>
      <c r="AC326" t="str">
        <f>""</f>
        <v/>
      </c>
      <c r="AD326">
        <v>0</v>
      </c>
      <c r="AE326" t="str">
        <f>""</f>
        <v/>
      </c>
      <c r="AF326">
        <v>0</v>
      </c>
      <c r="AG326" t="str">
        <f>""</f>
        <v/>
      </c>
      <c r="AH326">
        <v>0</v>
      </c>
      <c r="AI326" t="str">
        <f>""</f>
        <v/>
      </c>
      <c r="AJ326">
        <v>0</v>
      </c>
      <c r="AK326" t="str">
        <f>""</f>
        <v/>
      </c>
      <c r="AL326">
        <v>0</v>
      </c>
      <c r="AM326" t="str">
        <f>""</f>
        <v/>
      </c>
      <c r="AN326">
        <v>0</v>
      </c>
      <c r="AO326" t="str">
        <f>""</f>
        <v/>
      </c>
      <c r="AP326">
        <v>0</v>
      </c>
      <c r="AQ326" t="str">
        <f>""</f>
        <v/>
      </c>
      <c r="AR326" t="s">
        <v>632</v>
      </c>
      <c r="AS326" t="s">
        <v>633</v>
      </c>
      <c r="AT326">
        <v>0</v>
      </c>
      <c r="AU326" t="str">
        <f>""</f>
        <v/>
      </c>
      <c r="AV326">
        <v>2016</v>
      </c>
      <c r="AW326">
        <v>0</v>
      </c>
      <c r="AX326">
        <v>0</v>
      </c>
      <c r="AY326">
        <v>0</v>
      </c>
      <c r="AZ326">
        <v>0</v>
      </c>
      <c r="BA326">
        <v>0</v>
      </c>
      <c r="BB326">
        <v>0</v>
      </c>
    </row>
    <row r="327" spans="1:54">
      <c r="A327">
        <v>1813211432</v>
      </c>
      <c r="B327" t="s">
        <v>394</v>
      </c>
      <c r="C327" s="1">
        <v>10575</v>
      </c>
      <c r="D327" s="1">
        <v>7048</v>
      </c>
      <c r="E327" s="39">
        <v>3681.9</v>
      </c>
      <c r="F327">
        <v>0</v>
      </c>
      <c r="G327" s="39">
        <v>3681.9</v>
      </c>
      <c r="H327" s="39">
        <v>3366.1</v>
      </c>
      <c r="I327">
        <v>52.24</v>
      </c>
      <c r="J327" s="39">
        <v>5063.5</v>
      </c>
      <c r="K327">
        <v>0</v>
      </c>
      <c r="L327" s="39">
        <v>5063.5</v>
      </c>
      <c r="M327" s="39">
        <v>5511.5</v>
      </c>
      <c r="N327">
        <v>47.88</v>
      </c>
      <c r="O327">
        <v>0</v>
      </c>
      <c r="P327">
        <v>0</v>
      </c>
      <c r="Q327">
        <v>0</v>
      </c>
      <c r="R327">
        <v>0</v>
      </c>
      <c r="S327" s="39">
        <v>-3681.9</v>
      </c>
      <c r="T327">
        <v>0</v>
      </c>
      <c r="U327" s="39">
        <v>-5063.5</v>
      </c>
      <c r="V327">
        <v>0</v>
      </c>
      <c r="W327" t="str">
        <f>""</f>
        <v/>
      </c>
      <c r="X327">
        <v>0</v>
      </c>
      <c r="Y327" t="str">
        <f>""</f>
        <v/>
      </c>
      <c r="Z327">
        <v>0</v>
      </c>
      <c r="AA327" t="str">
        <f>""</f>
        <v/>
      </c>
      <c r="AB327">
        <v>0</v>
      </c>
      <c r="AC327" t="str">
        <f>""</f>
        <v/>
      </c>
      <c r="AD327">
        <v>0</v>
      </c>
      <c r="AE327" t="str">
        <f>""</f>
        <v/>
      </c>
      <c r="AF327">
        <v>0</v>
      </c>
      <c r="AG327" t="str">
        <f>""</f>
        <v/>
      </c>
      <c r="AH327">
        <v>0</v>
      </c>
      <c r="AI327" t="str">
        <f>""</f>
        <v/>
      </c>
      <c r="AJ327">
        <v>0</v>
      </c>
      <c r="AK327" t="str">
        <f>""</f>
        <v/>
      </c>
      <c r="AL327">
        <v>0</v>
      </c>
      <c r="AM327" t="str">
        <f>""</f>
        <v/>
      </c>
      <c r="AN327">
        <v>0</v>
      </c>
      <c r="AO327" t="str">
        <f>""</f>
        <v/>
      </c>
      <c r="AP327">
        <v>0</v>
      </c>
      <c r="AQ327" t="str">
        <f>""</f>
        <v/>
      </c>
      <c r="AR327" t="s">
        <v>632</v>
      </c>
      <c r="AS327" t="s">
        <v>633</v>
      </c>
      <c r="AT327">
        <v>0</v>
      </c>
      <c r="AU327" t="str">
        <f>""</f>
        <v/>
      </c>
      <c r="AV327">
        <v>2016</v>
      </c>
      <c r="AW327">
        <v>0</v>
      </c>
      <c r="AX327">
        <v>0</v>
      </c>
      <c r="AY327">
        <v>0</v>
      </c>
      <c r="AZ327">
        <v>0</v>
      </c>
      <c r="BA327">
        <v>0</v>
      </c>
      <c r="BB327">
        <v>0</v>
      </c>
    </row>
    <row r="328" spans="1:54">
      <c r="A328">
        <v>1813220820</v>
      </c>
      <c r="B328" t="s">
        <v>396</v>
      </c>
      <c r="C328" s="1">
        <v>154426</v>
      </c>
      <c r="D328" s="1">
        <v>102912</v>
      </c>
      <c r="E328" s="39">
        <v>82174</v>
      </c>
      <c r="F328">
        <v>0</v>
      </c>
      <c r="G328" s="39">
        <v>82174</v>
      </c>
      <c r="H328" s="39">
        <v>20738</v>
      </c>
      <c r="I328">
        <v>79.84</v>
      </c>
      <c r="J328" s="39">
        <v>95043</v>
      </c>
      <c r="K328">
        <v>0</v>
      </c>
      <c r="L328" s="39">
        <v>95043</v>
      </c>
      <c r="M328" s="39">
        <v>59383</v>
      </c>
      <c r="N328">
        <v>61.54</v>
      </c>
      <c r="O328">
        <v>0</v>
      </c>
      <c r="P328">
        <v>0</v>
      </c>
      <c r="Q328">
        <v>0</v>
      </c>
      <c r="R328">
        <v>0</v>
      </c>
      <c r="S328" s="39">
        <v>-82174</v>
      </c>
      <c r="T328">
        <v>0</v>
      </c>
      <c r="U328" s="39">
        <v>-95043</v>
      </c>
      <c r="V328">
        <v>0</v>
      </c>
      <c r="W328" t="str">
        <f>""</f>
        <v/>
      </c>
      <c r="X328">
        <v>0</v>
      </c>
      <c r="Y328" t="str">
        <f>""</f>
        <v/>
      </c>
      <c r="Z328">
        <v>0</v>
      </c>
      <c r="AA328" t="str">
        <f>""</f>
        <v/>
      </c>
      <c r="AB328">
        <v>0</v>
      </c>
      <c r="AC328" t="str">
        <f>""</f>
        <v/>
      </c>
      <c r="AD328">
        <v>0</v>
      </c>
      <c r="AE328" t="str">
        <f>""</f>
        <v/>
      </c>
      <c r="AF328">
        <v>0</v>
      </c>
      <c r="AG328" t="str">
        <f>""</f>
        <v/>
      </c>
      <c r="AH328">
        <v>0</v>
      </c>
      <c r="AI328" t="str">
        <f>""</f>
        <v/>
      </c>
      <c r="AJ328">
        <v>0</v>
      </c>
      <c r="AK328" t="str">
        <f>""</f>
        <v/>
      </c>
      <c r="AL328">
        <v>0</v>
      </c>
      <c r="AM328" t="str">
        <f>""</f>
        <v/>
      </c>
      <c r="AN328">
        <v>0</v>
      </c>
      <c r="AO328" t="str">
        <f>""</f>
        <v/>
      </c>
      <c r="AP328">
        <v>0</v>
      </c>
      <c r="AQ328" t="str">
        <f>""</f>
        <v/>
      </c>
      <c r="AR328" t="s">
        <v>632</v>
      </c>
      <c r="AS328" t="s">
        <v>633</v>
      </c>
      <c r="AT328">
        <v>0</v>
      </c>
      <c r="AU328" t="str">
        <f>""</f>
        <v/>
      </c>
      <c r="AV328">
        <v>2016</v>
      </c>
      <c r="AW328">
        <v>0</v>
      </c>
      <c r="AX328">
        <v>0</v>
      </c>
      <c r="AY328">
        <v>0</v>
      </c>
      <c r="AZ328">
        <v>0</v>
      </c>
      <c r="BA328">
        <v>0</v>
      </c>
      <c r="BB328">
        <v>0</v>
      </c>
    </row>
    <row r="329" spans="1:54">
      <c r="A329">
        <v>1813222430</v>
      </c>
      <c r="B329" t="s">
        <v>397</v>
      </c>
      <c r="C329" s="1">
        <v>33278</v>
      </c>
      <c r="D329" s="1">
        <v>22176</v>
      </c>
      <c r="E329">
        <v>0</v>
      </c>
      <c r="F329">
        <v>0</v>
      </c>
      <c r="G329">
        <v>0</v>
      </c>
      <c r="H329" s="39">
        <v>22176</v>
      </c>
      <c r="I329">
        <v>0</v>
      </c>
      <c r="J329">
        <v>0</v>
      </c>
      <c r="K329">
        <v>0</v>
      </c>
      <c r="L329">
        <v>0</v>
      </c>
      <c r="M329" s="39">
        <v>33278</v>
      </c>
      <c r="N329">
        <v>0</v>
      </c>
      <c r="O329">
        <v>0</v>
      </c>
      <c r="P329">
        <v>0</v>
      </c>
      <c r="Q329">
        <v>0</v>
      </c>
      <c r="R329">
        <v>0</v>
      </c>
      <c r="S329">
        <v>0</v>
      </c>
      <c r="T329">
        <v>0</v>
      </c>
      <c r="U329">
        <v>0</v>
      </c>
      <c r="V329">
        <v>0</v>
      </c>
      <c r="W329" t="str">
        <f>""</f>
        <v/>
      </c>
      <c r="X329">
        <v>0</v>
      </c>
      <c r="Y329" t="str">
        <f>""</f>
        <v/>
      </c>
      <c r="Z329">
        <v>0</v>
      </c>
      <c r="AA329" t="str">
        <f>""</f>
        <v/>
      </c>
      <c r="AB329">
        <v>0</v>
      </c>
      <c r="AC329" t="str">
        <f>""</f>
        <v/>
      </c>
      <c r="AD329">
        <v>0</v>
      </c>
      <c r="AE329" t="str">
        <f>""</f>
        <v/>
      </c>
      <c r="AF329">
        <v>0</v>
      </c>
      <c r="AG329" t="str">
        <f>""</f>
        <v/>
      </c>
      <c r="AH329">
        <v>0</v>
      </c>
      <c r="AI329" t="str">
        <f>""</f>
        <v/>
      </c>
      <c r="AJ329">
        <v>0</v>
      </c>
      <c r="AK329" t="str">
        <f>""</f>
        <v/>
      </c>
      <c r="AL329">
        <v>0</v>
      </c>
      <c r="AM329" t="str">
        <f>""</f>
        <v/>
      </c>
      <c r="AN329">
        <v>0</v>
      </c>
      <c r="AO329" t="str">
        <f>""</f>
        <v/>
      </c>
      <c r="AP329">
        <v>0</v>
      </c>
      <c r="AQ329" t="str">
        <f>""</f>
        <v/>
      </c>
      <c r="AR329" t="s">
        <v>632</v>
      </c>
      <c r="AS329" t="s">
        <v>633</v>
      </c>
      <c r="AT329">
        <v>0</v>
      </c>
      <c r="AU329" t="str">
        <f>""</f>
        <v/>
      </c>
      <c r="AV329">
        <v>2016</v>
      </c>
      <c r="AW329">
        <v>0</v>
      </c>
      <c r="AX329">
        <v>0</v>
      </c>
      <c r="AY329">
        <v>0</v>
      </c>
      <c r="AZ329">
        <v>0</v>
      </c>
      <c r="BA329">
        <v>0</v>
      </c>
      <c r="BB329">
        <v>0</v>
      </c>
    </row>
    <row r="330" spans="1:54">
      <c r="A330">
        <v>1813222432</v>
      </c>
      <c r="B330" t="s">
        <v>398</v>
      </c>
      <c r="C330" s="1">
        <v>7464</v>
      </c>
      <c r="D330" s="1">
        <v>4976</v>
      </c>
      <c r="E330" s="39">
        <v>3005.01</v>
      </c>
      <c r="F330">
        <v>0</v>
      </c>
      <c r="G330" s="39">
        <v>3005.01</v>
      </c>
      <c r="H330" s="39">
        <v>1970.99</v>
      </c>
      <c r="I330">
        <v>60.39</v>
      </c>
      <c r="J330" s="39">
        <v>3005.01</v>
      </c>
      <c r="K330">
        <v>0</v>
      </c>
      <c r="L330" s="39">
        <v>3005.01</v>
      </c>
      <c r="M330" s="39">
        <v>4458.99</v>
      </c>
      <c r="N330">
        <v>40.26</v>
      </c>
      <c r="O330">
        <v>0</v>
      </c>
      <c r="P330">
        <v>0</v>
      </c>
      <c r="Q330">
        <v>0</v>
      </c>
      <c r="R330">
        <v>0</v>
      </c>
      <c r="S330" s="39">
        <v>-3005.01</v>
      </c>
      <c r="T330">
        <v>0</v>
      </c>
      <c r="U330" s="39">
        <v>-3005.01</v>
      </c>
      <c r="V330">
        <v>0</v>
      </c>
      <c r="W330" t="str">
        <f>""</f>
        <v/>
      </c>
      <c r="X330">
        <v>0</v>
      </c>
      <c r="Y330" t="str">
        <f>""</f>
        <v/>
      </c>
      <c r="Z330">
        <v>0</v>
      </c>
      <c r="AA330" t="str">
        <f>""</f>
        <v/>
      </c>
      <c r="AB330">
        <v>0</v>
      </c>
      <c r="AC330" t="str">
        <f>""</f>
        <v/>
      </c>
      <c r="AD330">
        <v>0</v>
      </c>
      <c r="AE330" t="str">
        <f>""</f>
        <v/>
      </c>
      <c r="AF330">
        <v>0</v>
      </c>
      <c r="AG330" t="str">
        <f>""</f>
        <v/>
      </c>
      <c r="AH330">
        <v>0</v>
      </c>
      <c r="AI330" t="str">
        <f>""</f>
        <v/>
      </c>
      <c r="AJ330">
        <v>0</v>
      </c>
      <c r="AK330" t="str">
        <f>""</f>
        <v/>
      </c>
      <c r="AL330">
        <v>0</v>
      </c>
      <c r="AM330" t="str">
        <f>""</f>
        <v/>
      </c>
      <c r="AN330">
        <v>0</v>
      </c>
      <c r="AO330" t="str">
        <f>""</f>
        <v/>
      </c>
      <c r="AP330">
        <v>0</v>
      </c>
      <c r="AQ330" t="str">
        <f>""</f>
        <v/>
      </c>
      <c r="AR330" t="s">
        <v>632</v>
      </c>
      <c r="AS330" t="s">
        <v>633</v>
      </c>
      <c r="AT330">
        <v>0</v>
      </c>
      <c r="AU330" t="str">
        <f>""</f>
        <v/>
      </c>
      <c r="AV330">
        <v>2016</v>
      </c>
      <c r="AW330">
        <v>0</v>
      </c>
      <c r="AX330">
        <v>0</v>
      </c>
      <c r="AY330">
        <v>0</v>
      </c>
      <c r="AZ330">
        <v>0</v>
      </c>
      <c r="BA330">
        <v>0</v>
      </c>
      <c r="BB330">
        <v>0</v>
      </c>
    </row>
    <row r="331" spans="1:54">
      <c r="A331">
        <v>1813230760</v>
      </c>
      <c r="B331" t="s">
        <v>400</v>
      </c>
      <c r="C331">
        <v>0</v>
      </c>
      <c r="D331">
        <v>0</v>
      </c>
      <c r="E331" s="39">
        <v>-33441.040000000001</v>
      </c>
      <c r="F331">
        <v>0</v>
      </c>
      <c r="G331" s="39">
        <v>-33441.040000000001</v>
      </c>
      <c r="H331" s="39">
        <v>33441.040000000001</v>
      </c>
      <c r="I331">
        <v>0</v>
      </c>
      <c r="J331" s="39">
        <v>-33441.040000000001</v>
      </c>
      <c r="K331">
        <v>0</v>
      </c>
      <c r="L331" s="39">
        <v>-33441.040000000001</v>
      </c>
      <c r="M331" s="39">
        <v>33441.040000000001</v>
      </c>
      <c r="N331">
        <v>0</v>
      </c>
      <c r="O331">
        <v>0</v>
      </c>
      <c r="P331">
        <v>0</v>
      </c>
      <c r="Q331">
        <v>0</v>
      </c>
      <c r="R331">
        <v>0</v>
      </c>
      <c r="S331" s="39">
        <v>33441.040000000001</v>
      </c>
      <c r="T331">
        <v>0</v>
      </c>
      <c r="U331" s="39">
        <v>33441.040000000001</v>
      </c>
      <c r="V331">
        <v>0</v>
      </c>
      <c r="W331" t="str">
        <f>""</f>
        <v/>
      </c>
      <c r="X331">
        <v>0</v>
      </c>
      <c r="Y331" t="str">
        <f>""</f>
        <v/>
      </c>
      <c r="Z331">
        <v>0</v>
      </c>
      <c r="AA331" t="str">
        <f>""</f>
        <v/>
      </c>
      <c r="AB331">
        <v>0</v>
      </c>
      <c r="AC331" t="str">
        <f>""</f>
        <v/>
      </c>
      <c r="AD331">
        <v>0</v>
      </c>
      <c r="AE331" t="str">
        <f>""</f>
        <v/>
      </c>
      <c r="AF331">
        <v>0</v>
      </c>
      <c r="AG331" t="str">
        <f>""</f>
        <v/>
      </c>
      <c r="AH331">
        <v>0</v>
      </c>
      <c r="AI331" t="str">
        <f>""</f>
        <v/>
      </c>
      <c r="AJ331">
        <v>0</v>
      </c>
      <c r="AK331" t="str">
        <f>""</f>
        <v/>
      </c>
      <c r="AL331">
        <v>0</v>
      </c>
      <c r="AM331" t="str">
        <f>""</f>
        <v/>
      </c>
      <c r="AN331">
        <v>0</v>
      </c>
      <c r="AO331" t="str">
        <f>""</f>
        <v/>
      </c>
      <c r="AP331">
        <v>0</v>
      </c>
      <c r="AQ331" t="str">
        <f>""</f>
        <v/>
      </c>
      <c r="AR331" t="s">
        <v>632</v>
      </c>
      <c r="AS331" t="s">
        <v>633</v>
      </c>
      <c r="AT331">
        <v>0</v>
      </c>
      <c r="AU331" t="str">
        <f>""</f>
        <v/>
      </c>
      <c r="AV331">
        <v>2016</v>
      </c>
      <c r="AW331">
        <v>0</v>
      </c>
      <c r="AX331">
        <v>0</v>
      </c>
      <c r="AY331">
        <v>0</v>
      </c>
      <c r="AZ331">
        <v>0</v>
      </c>
      <c r="BA331">
        <v>0</v>
      </c>
      <c r="BB331">
        <v>0</v>
      </c>
    </row>
    <row r="332" spans="1:54">
      <c r="A332">
        <v>1813230820</v>
      </c>
      <c r="B332" t="s">
        <v>401</v>
      </c>
      <c r="C332" s="1">
        <v>167933</v>
      </c>
      <c r="D332" s="1">
        <v>111912</v>
      </c>
      <c r="E332" s="39">
        <v>55976</v>
      </c>
      <c r="F332">
        <v>0</v>
      </c>
      <c r="G332" s="39">
        <v>55976</v>
      </c>
      <c r="H332" s="39">
        <v>55936</v>
      </c>
      <c r="I332">
        <v>50.01</v>
      </c>
      <c r="J332" s="39">
        <v>97958</v>
      </c>
      <c r="K332">
        <v>0</v>
      </c>
      <c r="L332" s="39">
        <v>97958</v>
      </c>
      <c r="M332" s="39">
        <v>69975</v>
      </c>
      <c r="N332">
        <v>58.33</v>
      </c>
      <c r="O332">
        <v>0</v>
      </c>
      <c r="P332">
        <v>0</v>
      </c>
      <c r="Q332">
        <v>0</v>
      </c>
      <c r="R332">
        <v>0</v>
      </c>
      <c r="S332" s="39">
        <v>-55976</v>
      </c>
      <c r="T332">
        <v>0</v>
      </c>
      <c r="U332" s="39">
        <v>-97958</v>
      </c>
      <c r="V332">
        <v>0</v>
      </c>
      <c r="W332" t="str">
        <f>""</f>
        <v/>
      </c>
      <c r="X332">
        <v>0</v>
      </c>
      <c r="Y332" t="str">
        <f>""</f>
        <v/>
      </c>
      <c r="Z332">
        <v>0</v>
      </c>
      <c r="AA332" t="str">
        <f>""</f>
        <v/>
      </c>
      <c r="AB332">
        <v>0</v>
      </c>
      <c r="AC332" t="str">
        <f>""</f>
        <v/>
      </c>
      <c r="AD332">
        <v>0</v>
      </c>
      <c r="AE332" t="str">
        <f>""</f>
        <v/>
      </c>
      <c r="AF332">
        <v>0</v>
      </c>
      <c r="AG332" t="str">
        <f>""</f>
        <v/>
      </c>
      <c r="AH332">
        <v>0</v>
      </c>
      <c r="AI332" t="str">
        <f>""</f>
        <v/>
      </c>
      <c r="AJ332">
        <v>0</v>
      </c>
      <c r="AK332" t="str">
        <f>""</f>
        <v/>
      </c>
      <c r="AL332">
        <v>0</v>
      </c>
      <c r="AM332" t="str">
        <f>""</f>
        <v/>
      </c>
      <c r="AN332">
        <v>0</v>
      </c>
      <c r="AO332" t="str">
        <f>""</f>
        <v/>
      </c>
      <c r="AP332">
        <v>0</v>
      </c>
      <c r="AQ332" t="str">
        <f>""</f>
        <v/>
      </c>
      <c r="AR332" t="s">
        <v>632</v>
      </c>
      <c r="AS332" t="s">
        <v>633</v>
      </c>
      <c r="AT332">
        <v>0</v>
      </c>
      <c r="AU332" t="str">
        <f>""</f>
        <v/>
      </c>
      <c r="AV332">
        <v>2016</v>
      </c>
      <c r="AW332">
        <v>0</v>
      </c>
      <c r="AX332">
        <v>0</v>
      </c>
      <c r="AY332">
        <v>0</v>
      </c>
      <c r="AZ332">
        <v>0</v>
      </c>
      <c r="BA332">
        <v>0</v>
      </c>
      <c r="BB332">
        <v>0</v>
      </c>
    </row>
    <row r="333" spans="1:54">
      <c r="A333">
        <v>1813233430</v>
      </c>
      <c r="B333" t="s">
        <v>697</v>
      </c>
      <c r="C333" s="1">
        <v>36188</v>
      </c>
      <c r="D333" s="1">
        <v>24112</v>
      </c>
      <c r="E333" s="39">
        <v>51412.67</v>
      </c>
      <c r="F333">
        <v>0</v>
      </c>
      <c r="G333" s="39">
        <v>51412.67</v>
      </c>
      <c r="H333" s="39">
        <v>-27300.67</v>
      </c>
      <c r="I333">
        <v>213.22</v>
      </c>
      <c r="J333" s="39">
        <v>57306.28</v>
      </c>
      <c r="K333">
        <v>0</v>
      </c>
      <c r="L333" s="39">
        <v>57306.28</v>
      </c>
      <c r="M333" s="39">
        <v>-21118.28</v>
      </c>
      <c r="N333">
        <v>158.35</v>
      </c>
      <c r="O333">
        <v>0</v>
      </c>
      <c r="P333">
        <v>0</v>
      </c>
      <c r="Q333">
        <v>0</v>
      </c>
      <c r="R333">
        <v>0</v>
      </c>
      <c r="S333" s="39">
        <v>-51412.67</v>
      </c>
      <c r="T333">
        <v>0</v>
      </c>
      <c r="U333" s="39">
        <v>-57306.28</v>
      </c>
      <c r="V333">
        <v>0</v>
      </c>
      <c r="W333" t="str">
        <f>""</f>
        <v/>
      </c>
      <c r="X333">
        <v>0</v>
      </c>
      <c r="Y333" t="str">
        <f>""</f>
        <v/>
      </c>
      <c r="Z333">
        <v>0</v>
      </c>
      <c r="AA333" t="str">
        <f>""</f>
        <v/>
      </c>
      <c r="AB333">
        <v>0</v>
      </c>
      <c r="AC333" t="str">
        <f>""</f>
        <v/>
      </c>
      <c r="AD333">
        <v>0</v>
      </c>
      <c r="AE333" t="str">
        <f>""</f>
        <v/>
      </c>
      <c r="AF333">
        <v>0</v>
      </c>
      <c r="AG333" t="str">
        <f>""</f>
        <v/>
      </c>
      <c r="AH333">
        <v>0</v>
      </c>
      <c r="AI333" t="str">
        <f>""</f>
        <v/>
      </c>
      <c r="AJ333">
        <v>0</v>
      </c>
      <c r="AK333" t="str">
        <f>""</f>
        <v/>
      </c>
      <c r="AL333">
        <v>0</v>
      </c>
      <c r="AM333" t="str">
        <f>""</f>
        <v/>
      </c>
      <c r="AN333">
        <v>0</v>
      </c>
      <c r="AO333" t="str">
        <f>""</f>
        <v/>
      </c>
      <c r="AP333">
        <v>0</v>
      </c>
      <c r="AQ333" t="str">
        <f>""</f>
        <v/>
      </c>
      <c r="AR333" t="s">
        <v>632</v>
      </c>
      <c r="AS333" t="s">
        <v>633</v>
      </c>
      <c r="AT333">
        <v>0</v>
      </c>
      <c r="AU333" t="str">
        <f>""</f>
        <v/>
      </c>
      <c r="AV333">
        <v>2016</v>
      </c>
      <c r="AW333">
        <v>0</v>
      </c>
      <c r="AX333">
        <v>0</v>
      </c>
      <c r="AY333">
        <v>0</v>
      </c>
      <c r="AZ333">
        <v>0</v>
      </c>
      <c r="BA333">
        <v>0</v>
      </c>
      <c r="BB333">
        <v>0</v>
      </c>
    </row>
    <row r="334" spans="1:54">
      <c r="A334">
        <v>1813233432</v>
      </c>
      <c r="B334" t="s">
        <v>402</v>
      </c>
      <c r="C334" s="1">
        <v>8116</v>
      </c>
      <c r="D334" s="1">
        <v>5408</v>
      </c>
      <c r="E334" s="39">
        <v>11084.5</v>
      </c>
      <c r="F334">
        <v>0</v>
      </c>
      <c r="G334" s="39">
        <v>11084.5</v>
      </c>
      <c r="H334" s="39">
        <v>-5676.5</v>
      </c>
      <c r="I334">
        <v>204.96</v>
      </c>
      <c r="J334" s="39">
        <v>15828.2</v>
      </c>
      <c r="K334">
        <v>0</v>
      </c>
      <c r="L334" s="39">
        <v>15828.2</v>
      </c>
      <c r="M334" s="39">
        <v>-7712.2</v>
      </c>
      <c r="N334">
        <v>195.02</v>
      </c>
      <c r="O334">
        <v>0</v>
      </c>
      <c r="P334">
        <v>0</v>
      </c>
      <c r="Q334">
        <v>0</v>
      </c>
      <c r="R334">
        <v>0</v>
      </c>
      <c r="S334" s="39">
        <v>-11084.5</v>
      </c>
      <c r="T334">
        <v>0</v>
      </c>
      <c r="U334" s="39">
        <v>-15828.2</v>
      </c>
      <c r="V334">
        <v>0</v>
      </c>
      <c r="W334" t="str">
        <f>""</f>
        <v/>
      </c>
      <c r="X334">
        <v>0</v>
      </c>
      <c r="Y334" t="str">
        <f>""</f>
        <v/>
      </c>
      <c r="Z334">
        <v>0</v>
      </c>
      <c r="AA334" t="str">
        <f>""</f>
        <v/>
      </c>
      <c r="AB334">
        <v>0</v>
      </c>
      <c r="AC334" t="str">
        <f>""</f>
        <v/>
      </c>
      <c r="AD334">
        <v>0</v>
      </c>
      <c r="AE334" t="str">
        <f>""</f>
        <v/>
      </c>
      <c r="AF334">
        <v>0</v>
      </c>
      <c r="AG334" t="str">
        <f>""</f>
        <v/>
      </c>
      <c r="AH334">
        <v>0</v>
      </c>
      <c r="AI334" t="str">
        <f>""</f>
        <v/>
      </c>
      <c r="AJ334">
        <v>0</v>
      </c>
      <c r="AK334" t="str">
        <f>""</f>
        <v/>
      </c>
      <c r="AL334">
        <v>0</v>
      </c>
      <c r="AM334" t="str">
        <f>""</f>
        <v/>
      </c>
      <c r="AN334">
        <v>0</v>
      </c>
      <c r="AO334" t="str">
        <f>""</f>
        <v/>
      </c>
      <c r="AP334">
        <v>0</v>
      </c>
      <c r="AQ334" t="str">
        <f>""</f>
        <v/>
      </c>
      <c r="AR334" t="s">
        <v>632</v>
      </c>
      <c r="AS334" t="s">
        <v>633</v>
      </c>
      <c r="AT334">
        <v>0</v>
      </c>
      <c r="AU334" t="str">
        <f>""</f>
        <v/>
      </c>
      <c r="AV334">
        <v>2016</v>
      </c>
      <c r="AW334">
        <v>0</v>
      </c>
      <c r="AX334">
        <v>0</v>
      </c>
      <c r="AY334">
        <v>0</v>
      </c>
      <c r="AZ334">
        <v>0</v>
      </c>
      <c r="BA334">
        <v>0</v>
      </c>
      <c r="BB334">
        <v>0</v>
      </c>
    </row>
    <row r="335" spans="1:54">
      <c r="A335">
        <v>1813240820</v>
      </c>
      <c r="B335" t="s">
        <v>403</v>
      </c>
      <c r="C335" s="1">
        <v>172885</v>
      </c>
      <c r="D335" s="1">
        <v>115208</v>
      </c>
      <c r="E335" s="39">
        <v>100249</v>
      </c>
      <c r="F335">
        <v>0</v>
      </c>
      <c r="G335" s="39">
        <v>100249</v>
      </c>
      <c r="H335" s="39">
        <v>14959</v>
      </c>
      <c r="I335">
        <v>87.01</v>
      </c>
      <c r="J335" s="39">
        <v>114656</v>
      </c>
      <c r="K335">
        <v>0</v>
      </c>
      <c r="L335" s="39">
        <v>114656</v>
      </c>
      <c r="M335" s="39">
        <v>58229</v>
      </c>
      <c r="N335">
        <v>66.31</v>
      </c>
      <c r="O335">
        <v>0</v>
      </c>
      <c r="P335">
        <v>0</v>
      </c>
      <c r="Q335">
        <v>0</v>
      </c>
      <c r="R335">
        <v>0</v>
      </c>
      <c r="S335" s="39">
        <v>-100249</v>
      </c>
      <c r="T335">
        <v>0</v>
      </c>
      <c r="U335" s="39">
        <v>-114656</v>
      </c>
      <c r="V335">
        <v>0</v>
      </c>
      <c r="W335" t="str">
        <f>""</f>
        <v/>
      </c>
      <c r="X335">
        <v>0</v>
      </c>
      <c r="Y335" t="str">
        <f>""</f>
        <v/>
      </c>
      <c r="Z335">
        <v>0</v>
      </c>
      <c r="AA335" t="str">
        <f>""</f>
        <v/>
      </c>
      <c r="AB335">
        <v>0</v>
      </c>
      <c r="AC335" t="str">
        <f>""</f>
        <v/>
      </c>
      <c r="AD335">
        <v>0</v>
      </c>
      <c r="AE335" t="str">
        <f>""</f>
        <v/>
      </c>
      <c r="AF335">
        <v>0</v>
      </c>
      <c r="AG335" t="str">
        <f>""</f>
        <v/>
      </c>
      <c r="AH335">
        <v>0</v>
      </c>
      <c r="AI335" t="str">
        <f>""</f>
        <v/>
      </c>
      <c r="AJ335">
        <v>0</v>
      </c>
      <c r="AK335" t="str">
        <f>""</f>
        <v/>
      </c>
      <c r="AL335">
        <v>0</v>
      </c>
      <c r="AM335" t="str">
        <f>""</f>
        <v/>
      </c>
      <c r="AN335">
        <v>0</v>
      </c>
      <c r="AO335" t="str">
        <f>""</f>
        <v/>
      </c>
      <c r="AP335">
        <v>0</v>
      </c>
      <c r="AQ335" t="str">
        <f>""</f>
        <v/>
      </c>
      <c r="AR335" t="s">
        <v>632</v>
      </c>
      <c r="AS335" t="s">
        <v>633</v>
      </c>
      <c r="AT335">
        <v>0</v>
      </c>
      <c r="AU335" t="str">
        <f>""</f>
        <v/>
      </c>
      <c r="AV335">
        <v>2016</v>
      </c>
      <c r="AW335">
        <v>0</v>
      </c>
      <c r="AX335">
        <v>0</v>
      </c>
      <c r="AY335">
        <v>0</v>
      </c>
      <c r="AZ335">
        <v>0</v>
      </c>
      <c r="BA335">
        <v>0</v>
      </c>
      <c r="BB335">
        <v>0</v>
      </c>
    </row>
    <row r="336" spans="1:54">
      <c r="A336">
        <v>1813244430</v>
      </c>
      <c r="B336" t="s">
        <v>404</v>
      </c>
      <c r="C336" s="1">
        <v>37256</v>
      </c>
      <c r="D336" s="1">
        <v>24824</v>
      </c>
      <c r="E336" s="39">
        <v>31009.47</v>
      </c>
      <c r="F336">
        <v>0</v>
      </c>
      <c r="G336" s="39">
        <v>31009.47</v>
      </c>
      <c r="H336" s="39">
        <v>-6185.47</v>
      </c>
      <c r="I336">
        <v>124.91</v>
      </c>
      <c r="J336" s="39">
        <v>34425.85</v>
      </c>
      <c r="K336">
        <v>0</v>
      </c>
      <c r="L336" s="39">
        <v>34425.85</v>
      </c>
      <c r="M336" s="39">
        <v>2830.15</v>
      </c>
      <c r="N336">
        <v>92.4</v>
      </c>
      <c r="O336">
        <v>0</v>
      </c>
      <c r="P336">
        <v>0</v>
      </c>
      <c r="Q336">
        <v>0</v>
      </c>
      <c r="R336">
        <v>0</v>
      </c>
      <c r="S336" s="39">
        <v>-31009.47</v>
      </c>
      <c r="T336">
        <v>0</v>
      </c>
      <c r="U336" s="39">
        <v>-34425.85</v>
      </c>
      <c r="V336">
        <v>0</v>
      </c>
      <c r="W336" t="str">
        <f>""</f>
        <v/>
      </c>
      <c r="X336">
        <v>0</v>
      </c>
      <c r="Y336" t="str">
        <f>""</f>
        <v/>
      </c>
      <c r="Z336">
        <v>0</v>
      </c>
      <c r="AA336" t="str">
        <f>""</f>
        <v/>
      </c>
      <c r="AB336">
        <v>0</v>
      </c>
      <c r="AC336" t="str">
        <f>""</f>
        <v/>
      </c>
      <c r="AD336">
        <v>0</v>
      </c>
      <c r="AE336" t="str">
        <f>""</f>
        <v/>
      </c>
      <c r="AF336">
        <v>0</v>
      </c>
      <c r="AG336" t="str">
        <f>""</f>
        <v/>
      </c>
      <c r="AH336">
        <v>0</v>
      </c>
      <c r="AI336" t="str">
        <f>""</f>
        <v/>
      </c>
      <c r="AJ336">
        <v>0</v>
      </c>
      <c r="AK336" t="str">
        <f>""</f>
        <v/>
      </c>
      <c r="AL336">
        <v>0</v>
      </c>
      <c r="AM336" t="str">
        <f>""</f>
        <v/>
      </c>
      <c r="AN336">
        <v>0</v>
      </c>
      <c r="AO336" t="str">
        <f>""</f>
        <v/>
      </c>
      <c r="AP336">
        <v>0</v>
      </c>
      <c r="AQ336" t="str">
        <f>""</f>
        <v/>
      </c>
      <c r="AR336" t="s">
        <v>632</v>
      </c>
      <c r="AS336" t="s">
        <v>633</v>
      </c>
      <c r="AT336">
        <v>0</v>
      </c>
      <c r="AU336" t="str">
        <f>""</f>
        <v/>
      </c>
      <c r="AV336">
        <v>2016</v>
      </c>
      <c r="AW336">
        <v>0</v>
      </c>
      <c r="AX336">
        <v>0</v>
      </c>
      <c r="AY336">
        <v>0</v>
      </c>
      <c r="AZ336">
        <v>0</v>
      </c>
      <c r="BA336">
        <v>0</v>
      </c>
      <c r="BB336">
        <v>0</v>
      </c>
    </row>
    <row r="337" spans="1:54">
      <c r="A337">
        <v>1813244432</v>
      </c>
      <c r="B337" t="s">
        <v>405</v>
      </c>
      <c r="C337" s="1">
        <v>8356</v>
      </c>
      <c r="D337" s="1">
        <v>5568</v>
      </c>
      <c r="E337" s="39">
        <v>28423.9</v>
      </c>
      <c r="F337">
        <v>0</v>
      </c>
      <c r="G337" s="39">
        <v>28423.9</v>
      </c>
      <c r="H337" s="39">
        <v>-22855.9</v>
      </c>
      <c r="I337">
        <v>510.48</v>
      </c>
      <c r="J337" s="39">
        <v>28699</v>
      </c>
      <c r="K337">
        <v>0</v>
      </c>
      <c r="L337" s="39">
        <v>28699</v>
      </c>
      <c r="M337" s="39">
        <v>-20343</v>
      </c>
      <c r="N337">
        <v>343.45</v>
      </c>
      <c r="O337">
        <v>0</v>
      </c>
      <c r="P337">
        <v>0</v>
      </c>
      <c r="Q337">
        <v>0</v>
      </c>
      <c r="R337">
        <v>0</v>
      </c>
      <c r="S337" s="39">
        <v>-28423.9</v>
      </c>
      <c r="T337">
        <v>0</v>
      </c>
      <c r="U337" s="39">
        <v>-28699</v>
      </c>
      <c r="V337">
        <v>0</v>
      </c>
      <c r="W337" t="str">
        <f>""</f>
        <v/>
      </c>
      <c r="X337">
        <v>0</v>
      </c>
      <c r="Y337" t="str">
        <f>""</f>
        <v/>
      </c>
      <c r="Z337">
        <v>0</v>
      </c>
      <c r="AA337" t="str">
        <f>""</f>
        <v/>
      </c>
      <c r="AB337">
        <v>0</v>
      </c>
      <c r="AC337" t="str">
        <f>""</f>
        <v/>
      </c>
      <c r="AD337">
        <v>0</v>
      </c>
      <c r="AE337" t="str">
        <f>""</f>
        <v/>
      </c>
      <c r="AF337">
        <v>0</v>
      </c>
      <c r="AG337" t="str">
        <f>""</f>
        <v/>
      </c>
      <c r="AH337">
        <v>0</v>
      </c>
      <c r="AI337" t="str">
        <f>""</f>
        <v/>
      </c>
      <c r="AJ337">
        <v>0</v>
      </c>
      <c r="AK337" t="str">
        <f>""</f>
        <v/>
      </c>
      <c r="AL337">
        <v>0</v>
      </c>
      <c r="AM337" t="str">
        <f>""</f>
        <v/>
      </c>
      <c r="AN337">
        <v>0</v>
      </c>
      <c r="AO337" t="str">
        <f>""</f>
        <v/>
      </c>
      <c r="AP337">
        <v>0</v>
      </c>
      <c r="AQ337" t="str">
        <f>""</f>
        <v/>
      </c>
      <c r="AR337" t="s">
        <v>632</v>
      </c>
      <c r="AS337" t="s">
        <v>633</v>
      </c>
      <c r="AT337">
        <v>0</v>
      </c>
      <c r="AU337" t="str">
        <f>""</f>
        <v/>
      </c>
      <c r="AV337">
        <v>2016</v>
      </c>
      <c r="AW337">
        <v>0</v>
      </c>
      <c r="AX337">
        <v>0</v>
      </c>
      <c r="AY337">
        <v>0</v>
      </c>
      <c r="AZ337">
        <v>0</v>
      </c>
      <c r="BA337">
        <v>0</v>
      </c>
      <c r="BB337">
        <v>0</v>
      </c>
    </row>
    <row r="338" spans="1:54">
      <c r="A338">
        <v>1813300414</v>
      </c>
      <c r="B338" t="s">
        <v>406</v>
      </c>
      <c r="C338" s="1">
        <v>420000</v>
      </c>
      <c r="D338" s="1">
        <v>279888</v>
      </c>
      <c r="E338" s="39">
        <v>15503</v>
      </c>
      <c r="F338">
        <v>0</v>
      </c>
      <c r="G338" s="39">
        <v>15503</v>
      </c>
      <c r="H338" s="39">
        <v>264385</v>
      </c>
      <c r="I338">
        <v>5.53</v>
      </c>
      <c r="J338" s="39">
        <v>15503</v>
      </c>
      <c r="K338">
        <v>0</v>
      </c>
      <c r="L338" s="39">
        <v>15503</v>
      </c>
      <c r="M338" s="39">
        <v>404497</v>
      </c>
      <c r="N338">
        <v>3.69</v>
      </c>
      <c r="O338">
        <v>0</v>
      </c>
      <c r="P338">
        <v>0</v>
      </c>
      <c r="Q338">
        <v>0</v>
      </c>
      <c r="R338">
        <v>0</v>
      </c>
      <c r="S338" s="39">
        <v>-15503</v>
      </c>
      <c r="T338">
        <v>0</v>
      </c>
      <c r="U338" s="39">
        <v>-15503</v>
      </c>
      <c r="V338">
        <v>0</v>
      </c>
      <c r="W338" t="str">
        <f>""</f>
        <v/>
      </c>
      <c r="X338">
        <v>0</v>
      </c>
      <c r="Y338" t="str">
        <f>""</f>
        <v/>
      </c>
      <c r="Z338">
        <v>0</v>
      </c>
      <c r="AA338" t="str">
        <f>""</f>
        <v/>
      </c>
      <c r="AB338">
        <v>0</v>
      </c>
      <c r="AC338" t="str">
        <f>""</f>
        <v/>
      </c>
      <c r="AD338">
        <v>0</v>
      </c>
      <c r="AE338" t="str">
        <f>""</f>
        <v/>
      </c>
      <c r="AF338">
        <v>0</v>
      </c>
      <c r="AG338" t="str">
        <f>""</f>
        <v/>
      </c>
      <c r="AH338">
        <v>0</v>
      </c>
      <c r="AI338" t="str">
        <f>""</f>
        <v/>
      </c>
      <c r="AJ338">
        <v>0</v>
      </c>
      <c r="AK338" t="str">
        <f>""</f>
        <v/>
      </c>
      <c r="AL338">
        <v>0</v>
      </c>
      <c r="AM338" t="str">
        <f>""</f>
        <v/>
      </c>
      <c r="AN338">
        <v>0</v>
      </c>
      <c r="AO338" t="str">
        <f>""</f>
        <v/>
      </c>
      <c r="AP338">
        <v>0</v>
      </c>
      <c r="AQ338" t="str">
        <f>""</f>
        <v/>
      </c>
      <c r="AR338" t="s">
        <v>632</v>
      </c>
      <c r="AS338" t="s">
        <v>633</v>
      </c>
      <c r="AT338">
        <v>0</v>
      </c>
      <c r="AU338" t="str">
        <f>""</f>
        <v/>
      </c>
      <c r="AV338">
        <v>2016</v>
      </c>
      <c r="AW338">
        <v>0</v>
      </c>
      <c r="AX338">
        <v>0</v>
      </c>
      <c r="AY338">
        <v>0</v>
      </c>
      <c r="AZ338">
        <v>0</v>
      </c>
      <c r="BA338">
        <v>0</v>
      </c>
      <c r="BB338">
        <v>0</v>
      </c>
    </row>
    <row r="339" spans="1:54">
      <c r="A339">
        <v>1813300540</v>
      </c>
      <c r="B339" t="s">
        <v>407</v>
      </c>
      <c r="C339" s="1">
        <v>6000</v>
      </c>
      <c r="D339" s="1">
        <v>4000</v>
      </c>
      <c r="E339" s="39">
        <v>4960</v>
      </c>
      <c r="F339">
        <v>0</v>
      </c>
      <c r="G339" s="39">
        <v>4960</v>
      </c>
      <c r="H339">
        <v>-960</v>
      </c>
      <c r="I339">
        <v>124</v>
      </c>
      <c r="J339" s="39">
        <v>4960</v>
      </c>
      <c r="K339">
        <v>0</v>
      </c>
      <c r="L339" s="39">
        <v>4960</v>
      </c>
      <c r="M339" s="39">
        <v>1040</v>
      </c>
      <c r="N339">
        <v>82.66</v>
      </c>
      <c r="O339">
        <v>0</v>
      </c>
      <c r="P339">
        <v>0</v>
      </c>
      <c r="Q339">
        <v>0</v>
      </c>
      <c r="R339">
        <v>0</v>
      </c>
      <c r="S339" s="39">
        <v>-4960</v>
      </c>
      <c r="T339">
        <v>0</v>
      </c>
      <c r="U339" s="39">
        <v>-4960</v>
      </c>
      <c r="V339">
        <v>0</v>
      </c>
      <c r="W339" t="str">
        <f>""</f>
        <v/>
      </c>
      <c r="X339">
        <v>0</v>
      </c>
      <c r="Y339" t="str">
        <f>""</f>
        <v/>
      </c>
      <c r="Z339">
        <v>0</v>
      </c>
      <c r="AA339" t="str">
        <f>""</f>
        <v/>
      </c>
      <c r="AB339">
        <v>0</v>
      </c>
      <c r="AC339" t="str">
        <f>""</f>
        <v/>
      </c>
      <c r="AD339">
        <v>0</v>
      </c>
      <c r="AE339" t="str">
        <f>""</f>
        <v/>
      </c>
      <c r="AF339">
        <v>0</v>
      </c>
      <c r="AG339" t="str">
        <f>""</f>
        <v/>
      </c>
      <c r="AH339">
        <v>0</v>
      </c>
      <c r="AI339" t="str">
        <f>""</f>
        <v/>
      </c>
      <c r="AJ339">
        <v>0</v>
      </c>
      <c r="AK339" t="str">
        <f>""</f>
        <v/>
      </c>
      <c r="AL339">
        <v>0</v>
      </c>
      <c r="AM339" t="str">
        <f>""</f>
        <v/>
      </c>
      <c r="AN339">
        <v>0</v>
      </c>
      <c r="AO339" t="str">
        <f>""</f>
        <v/>
      </c>
      <c r="AP339">
        <v>0</v>
      </c>
      <c r="AQ339" t="str">
        <f>""</f>
        <v/>
      </c>
      <c r="AR339" t="s">
        <v>632</v>
      </c>
      <c r="AS339" t="s">
        <v>633</v>
      </c>
      <c r="AT339">
        <v>0</v>
      </c>
      <c r="AU339" t="str">
        <f>""</f>
        <v/>
      </c>
      <c r="AV339">
        <v>2016</v>
      </c>
      <c r="AW339">
        <v>0</v>
      </c>
      <c r="AX339">
        <v>0</v>
      </c>
      <c r="AY339">
        <v>0</v>
      </c>
      <c r="AZ339">
        <v>0</v>
      </c>
      <c r="BA339">
        <v>0</v>
      </c>
      <c r="BB339">
        <v>0</v>
      </c>
    </row>
    <row r="340" spans="1:54">
      <c r="A340">
        <v>1813300750</v>
      </c>
      <c r="B340" t="s">
        <v>408</v>
      </c>
      <c r="C340" s="1">
        <v>150000</v>
      </c>
      <c r="D340" s="1">
        <v>150000</v>
      </c>
      <c r="E340" s="39">
        <v>76904.429999999993</v>
      </c>
      <c r="F340" s="39">
        <v>72946</v>
      </c>
      <c r="G340" s="39">
        <v>149850.43</v>
      </c>
      <c r="H340">
        <v>149.57</v>
      </c>
      <c r="I340">
        <v>99.9</v>
      </c>
      <c r="J340" s="39">
        <v>76904.429999999993</v>
      </c>
      <c r="K340" s="39">
        <v>72946</v>
      </c>
      <c r="L340" s="39">
        <v>149850.43</v>
      </c>
      <c r="M340">
        <v>149.57</v>
      </c>
      <c r="N340">
        <v>99.9</v>
      </c>
      <c r="O340">
        <v>0</v>
      </c>
      <c r="P340">
        <v>0</v>
      </c>
      <c r="Q340">
        <v>0</v>
      </c>
      <c r="R340">
        <v>0</v>
      </c>
      <c r="S340" s="39">
        <v>-149850.43</v>
      </c>
      <c r="T340">
        <v>0</v>
      </c>
      <c r="U340" s="39">
        <v>-149850.43</v>
      </c>
      <c r="V340">
        <v>0</v>
      </c>
      <c r="W340" t="str">
        <f>""</f>
        <v/>
      </c>
      <c r="X340">
        <v>0</v>
      </c>
      <c r="Y340" t="str">
        <f>""</f>
        <v/>
      </c>
      <c r="Z340">
        <v>0</v>
      </c>
      <c r="AA340" t="str">
        <f>""</f>
        <v/>
      </c>
      <c r="AB340">
        <v>0</v>
      </c>
      <c r="AC340" t="str">
        <f>""</f>
        <v/>
      </c>
      <c r="AD340">
        <v>0</v>
      </c>
      <c r="AE340" t="str">
        <f>""</f>
        <v/>
      </c>
      <c r="AF340">
        <v>0</v>
      </c>
      <c r="AG340" t="str">
        <f>""</f>
        <v/>
      </c>
      <c r="AH340">
        <v>0</v>
      </c>
      <c r="AI340" t="str">
        <f>""</f>
        <v/>
      </c>
      <c r="AJ340">
        <v>0</v>
      </c>
      <c r="AK340" t="str">
        <f>""</f>
        <v/>
      </c>
      <c r="AL340">
        <v>0</v>
      </c>
      <c r="AM340" t="str">
        <f>""</f>
        <v/>
      </c>
      <c r="AN340">
        <v>0</v>
      </c>
      <c r="AO340" t="str">
        <f>""</f>
        <v/>
      </c>
      <c r="AP340">
        <v>0</v>
      </c>
      <c r="AQ340" t="str">
        <f>""</f>
        <v/>
      </c>
      <c r="AR340" t="s">
        <v>632</v>
      </c>
      <c r="AS340" t="s">
        <v>633</v>
      </c>
      <c r="AT340">
        <v>0</v>
      </c>
      <c r="AU340" t="str">
        <f>""</f>
        <v/>
      </c>
      <c r="AV340">
        <v>2016</v>
      </c>
      <c r="AW340">
        <v>0</v>
      </c>
      <c r="AX340">
        <v>0</v>
      </c>
      <c r="AY340">
        <v>72946</v>
      </c>
      <c r="AZ340">
        <v>0</v>
      </c>
      <c r="BA340">
        <v>0</v>
      </c>
      <c r="BB340">
        <v>0</v>
      </c>
    </row>
    <row r="341" spans="1:54">
      <c r="A341">
        <v>1813310110</v>
      </c>
      <c r="B341" t="s">
        <v>409</v>
      </c>
      <c r="C341" s="1">
        <v>573000</v>
      </c>
      <c r="D341" s="1">
        <v>381848</v>
      </c>
      <c r="E341" s="39">
        <v>405990.92</v>
      </c>
      <c r="F341">
        <v>0</v>
      </c>
      <c r="G341" s="39">
        <v>405990.92</v>
      </c>
      <c r="H341" s="39">
        <v>-24142.92</v>
      </c>
      <c r="I341">
        <v>106.32</v>
      </c>
      <c r="J341" s="39">
        <v>457536.73</v>
      </c>
      <c r="K341">
        <v>0</v>
      </c>
      <c r="L341" s="39">
        <v>457536.73</v>
      </c>
      <c r="M341" s="39">
        <v>115463.27</v>
      </c>
      <c r="N341">
        <v>79.84</v>
      </c>
      <c r="O341">
        <v>0</v>
      </c>
      <c r="P341">
        <v>0</v>
      </c>
      <c r="Q341">
        <v>0</v>
      </c>
      <c r="R341">
        <v>0</v>
      </c>
      <c r="S341" s="39">
        <v>-405990.92</v>
      </c>
      <c r="T341">
        <v>0</v>
      </c>
      <c r="U341" s="39">
        <v>-457536.73</v>
      </c>
      <c r="V341">
        <v>0</v>
      </c>
      <c r="W341" t="str">
        <f>""</f>
        <v/>
      </c>
      <c r="X341">
        <v>0</v>
      </c>
      <c r="Y341" t="str">
        <f>""</f>
        <v/>
      </c>
      <c r="Z341">
        <v>0</v>
      </c>
      <c r="AA341" t="str">
        <f>""</f>
        <v/>
      </c>
      <c r="AB341">
        <v>0</v>
      </c>
      <c r="AC341" t="str">
        <f>""</f>
        <v/>
      </c>
      <c r="AD341">
        <v>0</v>
      </c>
      <c r="AE341" t="str">
        <f>""</f>
        <v/>
      </c>
      <c r="AF341">
        <v>0</v>
      </c>
      <c r="AG341" t="str">
        <f>""</f>
        <v/>
      </c>
      <c r="AH341">
        <v>0</v>
      </c>
      <c r="AI341" t="str">
        <f>""</f>
        <v/>
      </c>
      <c r="AJ341">
        <v>0</v>
      </c>
      <c r="AK341" t="str">
        <f>""</f>
        <v/>
      </c>
      <c r="AL341">
        <v>0</v>
      </c>
      <c r="AM341" t="str">
        <f>""</f>
        <v/>
      </c>
      <c r="AN341">
        <v>0</v>
      </c>
      <c r="AO341" t="str">
        <f>""</f>
        <v/>
      </c>
      <c r="AP341">
        <v>0</v>
      </c>
      <c r="AQ341" t="str">
        <f>""</f>
        <v/>
      </c>
      <c r="AR341" t="s">
        <v>632</v>
      </c>
      <c r="AS341" t="s">
        <v>633</v>
      </c>
      <c r="AT341">
        <v>0</v>
      </c>
      <c r="AU341" t="str">
        <f>""</f>
        <v/>
      </c>
      <c r="AV341">
        <v>2016</v>
      </c>
      <c r="AW341">
        <v>0</v>
      </c>
      <c r="AX341">
        <v>0</v>
      </c>
      <c r="AY341">
        <v>0</v>
      </c>
      <c r="AZ341">
        <v>0</v>
      </c>
      <c r="BA341">
        <v>0</v>
      </c>
      <c r="BB341">
        <v>0</v>
      </c>
    </row>
    <row r="342" spans="1:54">
      <c r="A342">
        <v>1813320110</v>
      </c>
      <c r="B342" t="s">
        <v>410</v>
      </c>
      <c r="C342" s="1">
        <v>657000</v>
      </c>
      <c r="D342" s="1">
        <v>437824</v>
      </c>
      <c r="E342" s="39">
        <v>471951.04</v>
      </c>
      <c r="F342">
        <v>0</v>
      </c>
      <c r="G342" s="39">
        <v>471951.04</v>
      </c>
      <c r="H342" s="39">
        <v>-34127.040000000001</v>
      </c>
      <c r="I342">
        <v>107.79</v>
      </c>
      <c r="J342" s="39">
        <v>524038.7</v>
      </c>
      <c r="K342">
        <v>0</v>
      </c>
      <c r="L342" s="39">
        <v>524038.7</v>
      </c>
      <c r="M342" s="39">
        <v>132961.29999999999</v>
      </c>
      <c r="N342">
        <v>79.760000000000005</v>
      </c>
      <c r="O342">
        <v>0</v>
      </c>
      <c r="P342">
        <v>0</v>
      </c>
      <c r="Q342">
        <v>0</v>
      </c>
      <c r="R342">
        <v>0</v>
      </c>
      <c r="S342" s="39">
        <v>-471951.04</v>
      </c>
      <c r="T342">
        <v>0</v>
      </c>
      <c r="U342" s="39">
        <v>-524038.7</v>
      </c>
      <c r="V342">
        <v>0</v>
      </c>
      <c r="W342" t="str">
        <f>""</f>
        <v/>
      </c>
      <c r="X342">
        <v>0</v>
      </c>
      <c r="Y342" t="str">
        <f>""</f>
        <v/>
      </c>
      <c r="Z342">
        <v>0</v>
      </c>
      <c r="AA342" t="str">
        <f>""</f>
        <v/>
      </c>
      <c r="AB342">
        <v>0</v>
      </c>
      <c r="AC342" t="str">
        <f>""</f>
        <v/>
      </c>
      <c r="AD342">
        <v>0</v>
      </c>
      <c r="AE342" t="str">
        <f>""</f>
        <v/>
      </c>
      <c r="AF342">
        <v>0</v>
      </c>
      <c r="AG342" t="str">
        <f>""</f>
        <v/>
      </c>
      <c r="AH342">
        <v>0</v>
      </c>
      <c r="AI342" t="str">
        <f>""</f>
        <v/>
      </c>
      <c r="AJ342">
        <v>0</v>
      </c>
      <c r="AK342" t="str">
        <f>""</f>
        <v/>
      </c>
      <c r="AL342">
        <v>0</v>
      </c>
      <c r="AM342" t="str">
        <f>""</f>
        <v/>
      </c>
      <c r="AN342">
        <v>0</v>
      </c>
      <c r="AO342" t="str">
        <f>""</f>
        <v/>
      </c>
      <c r="AP342">
        <v>0</v>
      </c>
      <c r="AQ342" t="str">
        <f>""</f>
        <v/>
      </c>
      <c r="AR342" t="s">
        <v>632</v>
      </c>
      <c r="AS342" t="s">
        <v>633</v>
      </c>
      <c r="AT342">
        <v>0</v>
      </c>
      <c r="AU342" t="str">
        <f>""</f>
        <v/>
      </c>
      <c r="AV342">
        <v>2016</v>
      </c>
      <c r="AW342">
        <v>0</v>
      </c>
      <c r="AX342">
        <v>0</v>
      </c>
      <c r="AY342">
        <v>0</v>
      </c>
      <c r="AZ342">
        <v>0</v>
      </c>
      <c r="BA342">
        <v>0</v>
      </c>
      <c r="BB342">
        <v>0</v>
      </c>
    </row>
    <row r="343" spans="1:54">
      <c r="A343">
        <v>1813330110</v>
      </c>
      <c r="B343" t="s">
        <v>411</v>
      </c>
      <c r="C343" s="1">
        <v>888000</v>
      </c>
      <c r="D343" s="1">
        <v>591760</v>
      </c>
      <c r="E343" s="39">
        <v>855244.86</v>
      </c>
      <c r="F343">
        <v>0</v>
      </c>
      <c r="G343" s="39">
        <v>855244.86</v>
      </c>
      <c r="H343" s="39">
        <v>-263484.86</v>
      </c>
      <c r="I343">
        <v>144.52000000000001</v>
      </c>
      <c r="J343" s="39">
        <v>952955.95</v>
      </c>
      <c r="K343">
        <v>0</v>
      </c>
      <c r="L343" s="39">
        <v>952955.95</v>
      </c>
      <c r="M343" s="39">
        <v>-64955.95</v>
      </c>
      <c r="N343">
        <v>107.31</v>
      </c>
      <c r="O343">
        <v>0</v>
      </c>
      <c r="P343">
        <v>0</v>
      </c>
      <c r="Q343">
        <v>0</v>
      </c>
      <c r="R343">
        <v>0</v>
      </c>
      <c r="S343" s="39">
        <v>-855244.86</v>
      </c>
      <c r="T343">
        <v>0</v>
      </c>
      <c r="U343" s="39">
        <v>-952955.95</v>
      </c>
      <c r="V343">
        <v>0</v>
      </c>
      <c r="W343" t="str">
        <f>""</f>
        <v/>
      </c>
      <c r="X343">
        <v>0</v>
      </c>
      <c r="Y343" t="str">
        <f>""</f>
        <v/>
      </c>
      <c r="Z343">
        <v>0</v>
      </c>
      <c r="AA343" t="str">
        <f>""</f>
        <v/>
      </c>
      <c r="AB343">
        <v>0</v>
      </c>
      <c r="AC343" t="str">
        <f>""</f>
        <v/>
      </c>
      <c r="AD343">
        <v>0</v>
      </c>
      <c r="AE343" t="str">
        <f>""</f>
        <v/>
      </c>
      <c r="AF343">
        <v>0</v>
      </c>
      <c r="AG343" t="str">
        <f>""</f>
        <v/>
      </c>
      <c r="AH343">
        <v>0</v>
      </c>
      <c r="AI343" t="str">
        <f>""</f>
        <v/>
      </c>
      <c r="AJ343">
        <v>0</v>
      </c>
      <c r="AK343" t="str">
        <f>""</f>
        <v/>
      </c>
      <c r="AL343">
        <v>0</v>
      </c>
      <c r="AM343" t="str">
        <f>""</f>
        <v/>
      </c>
      <c r="AN343">
        <v>0</v>
      </c>
      <c r="AO343" t="str">
        <f>""</f>
        <v/>
      </c>
      <c r="AP343">
        <v>0</v>
      </c>
      <c r="AQ343" t="str">
        <f>""</f>
        <v/>
      </c>
      <c r="AR343" t="s">
        <v>632</v>
      </c>
      <c r="AS343" t="s">
        <v>633</v>
      </c>
      <c r="AT343">
        <v>0</v>
      </c>
      <c r="AU343" t="str">
        <f>""</f>
        <v/>
      </c>
      <c r="AV343">
        <v>2016</v>
      </c>
      <c r="AW343">
        <v>0</v>
      </c>
      <c r="AX343">
        <v>0</v>
      </c>
      <c r="AY343">
        <v>0</v>
      </c>
      <c r="AZ343">
        <v>0</v>
      </c>
      <c r="BA343">
        <v>0</v>
      </c>
      <c r="BB343">
        <v>0</v>
      </c>
    </row>
    <row r="344" spans="1:54">
      <c r="A344">
        <v>1813800750</v>
      </c>
      <c r="B344" t="s">
        <v>101</v>
      </c>
      <c r="C344" s="1">
        <v>150000</v>
      </c>
      <c r="D344" s="1">
        <v>150000</v>
      </c>
      <c r="E344" s="39">
        <v>121461.3</v>
      </c>
      <c r="F344" s="39">
        <v>15119.99</v>
      </c>
      <c r="G344" s="39">
        <v>136581.29</v>
      </c>
      <c r="H344" s="39">
        <v>13418.71</v>
      </c>
      <c r="I344">
        <v>91.05</v>
      </c>
      <c r="J344" s="39">
        <v>126585.9</v>
      </c>
      <c r="K344" s="39">
        <v>15119.99</v>
      </c>
      <c r="L344" s="39">
        <v>141705.89000000001</v>
      </c>
      <c r="M344" s="39">
        <v>8294.11</v>
      </c>
      <c r="N344">
        <v>94.47</v>
      </c>
      <c r="O344">
        <v>0</v>
      </c>
      <c r="P344">
        <v>0</v>
      </c>
      <c r="Q344">
        <v>0</v>
      </c>
      <c r="R344">
        <v>0</v>
      </c>
      <c r="S344" s="39">
        <v>-136581.29</v>
      </c>
      <c r="T344">
        <v>0</v>
      </c>
      <c r="U344" s="39">
        <v>-141705.89000000001</v>
      </c>
      <c r="V344">
        <v>0</v>
      </c>
      <c r="W344" t="str">
        <f>""</f>
        <v/>
      </c>
      <c r="X344">
        <v>0</v>
      </c>
      <c r="Y344" t="str">
        <f>""</f>
        <v/>
      </c>
      <c r="Z344">
        <v>0</v>
      </c>
      <c r="AA344" t="str">
        <f>""</f>
        <v/>
      </c>
      <c r="AB344">
        <v>0</v>
      </c>
      <c r="AC344" t="str">
        <f>""</f>
        <v/>
      </c>
      <c r="AD344">
        <v>0</v>
      </c>
      <c r="AE344" t="str">
        <f>""</f>
        <v/>
      </c>
      <c r="AF344">
        <v>0</v>
      </c>
      <c r="AG344" t="str">
        <f>""</f>
        <v/>
      </c>
      <c r="AH344">
        <v>0</v>
      </c>
      <c r="AI344" t="str">
        <f>""</f>
        <v/>
      </c>
      <c r="AJ344">
        <v>0</v>
      </c>
      <c r="AK344" t="str">
        <f>""</f>
        <v/>
      </c>
      <c r="AL344">
        <v>0</v>
      </c>
      <c r="AM344" t="str">
        <f>""</f>
        <v/>
      </c>
      <c r="AN344">
        <v>0</v>
      </c>
      <c r="AO344" t="str">
        <f>""</f>
        <v/>
      </c>
      <c r="AP344">
        <v>0</v>
      </c>
      <c r="AQ344" t="str">
        <f>""</f>
        <v/>
      </c>
      <c r="AR344" t="s">
        <v>632</v>
      </c>
      <c r="AS344" t="s">
        <v>633</v>
      </c>
      <c r="AT344">
        <v>0</v>
      </c>
      <c r="AU344" t="str">
        <f>""</f>
        <v/>
      </c>
      <c r="AV344">
        <v>2016</v>
      </c>
      <c r="AW344">
        <v>0</v>
      </c>
      <c r="AX344">
        <v>0</v>
      </c>
      <c r="AY344">
        <v>15120</v>
      </c>
      <c r="AZ344">
        <v>0</v>
      </c>
      <c r="BA344">
        <v>0</v>
      </c>
      <c r="BB344">
        <v>0</v>
      </c>
    </row>
    <row r="345" spans="1:54">
      <c r="A345">
        <v>1813800930</v>
      </c>
      <c r="B345" t="s">
        <v>412</v>
      </c>
      <c r="C345" s="1">
        <v>100000</v>
      </c>
      <c r="D345" s="1">
        <v>100000</v>
      </c>
      <c r="E345">
        <v>250.03</v>
      </c>
      <c r="F345" s="39">
        <v>4000</v>
      </c>
      <c r="G345" s="39">
        <v>4250.03</v>
      </c>
      <c r="H345" s="39">
        <v>95749.97</v>
      </c>
      <c r="I345">
        <v>4.25</v>
      </c>
      <c r="J345" s="39">
        <v>86233.03</v>
      </c>
      <c r="K345" s="39">
        <v>4000</v>
      </c>
      <c r="L345" s="39">
        <v>90233.03</v>
      </c>
      <c r="M345" s="39">
        <v>9766.9699999999993</v>
      </c>
      <c r="N345">
        <v>90.23</v>
      </c>
      <c r="O345">
        <v>0</v>
      </c>
      <c r="P345">
        <v>0</v>
      </c>
      <c r="Q345">
        <v>0</v>
      </c>
      <c r="R345">
        <v>0</v>
      </c>
      <c r="S345" s="39">
        <v>-4250.03</v>
      </c>
      <c r="T345">
        <v>0</v>
      </c>
      <c r="U345" s="39">
        <v>-90233.03</v>
      </c>
      <c r="V345">
        <v>0</v>
      </c>
      <c r="W345" t="str">
        <f>""</f>
        <v/>
      </c>
      <c r="X345">
        <v>0</v>
      </c>
      <c r="Y345" t="str">
        <f>""</f>
        <v/>
      </c>
      <c r="Z345">
        <v>0</v>
      </c>
      <c r="AA345" t="str">
        <f>""</f>
        <v/>
      </c>
      <c r="AB345">
        <v>0</v>
      </c>
      <c r="AC345" t="str">
        <f>""</f>
        <v/>
      </c>
      <c r="AD345">
        <v>0</v>
      </c>
      <c r="AE345" t="str">
        <f>""</f>
        <v/>
      </c>
      <c r="AF345">
        <v>0</v>
      </c>
      <c r="AG345" t="str">
        <f>""</f>
        <v/>
      </c>
      <c r="AH345">
        <v>0</v>
      </c>
      <c r="AI345" t="str">
        <f>""</f>
        <v/>
      </c>
      <c r="AJ345">
        <v>0</v>
      </c>
      <c r="AK345" t="str">
        <f>""</f>
        <v/>
      </c>
      <c r="AL345">
        <v>0</v>
      </c>
      <c r="AM345" t="str">
        <f>""</f>
        <v/>
      </c>
      <c r="AN345">
        <v>0</v>
      </c>
      <c r="AO345" t="str">
        <f>""</f>
        <v/>
      </c>
      <c r="AP345">
        <v>0</v>
      </c>
      <c r="AQ345" t="str">
        <f>""</f>
        <v/>
      </c>
      <c r="AR345" t="s">
        <v>632</v>
      </c>
      <c r="AS345" t="s">
        <v>633</v>
      </c>
      <c r="AT345">
        <v>0</v>
      </c>
      <c r="AU345" t="str">
        <f>""</f>
        <v/>
      </c>
      <c r="AV345">
        <v>2016</v>
      </c>
      <c r="AW345">
        <v>0</v>
      </c>
      <c r="AX345">
        <v>0</v>
      </c>
      <c r="AY345">
        <v>4000</v>
      </c>
      <c r="AZ345">
        <v>0</v>
      </c>
      <c r="BA345">
        <v>0</v>
      </c>
      <c r="BB345">
        <v>0</v>
      </c>
    </row>
    <row r="346" spans="1:54">
      <c r="A346">
        <v>1814000110</v>
      </c>
      <c r="B346" t="s">
        <v>414</v>
      </c>
      <c r="C346" s="1">
        <v>399000</v>
      </c>
      <c r="D346" s="1">
        <v>265896</v>
      </c>
      <c r="E346" s="39">
        <v>531679.88</v>
      </c>
      <c r="F346">
        <v>0</v>
      </c>
      <c r="G346" s="39">
        <v>531679.88</v>
      </c>
      <c r="H346" s="39">
        <v>-265783.88</v>
      </c>
      <c r="I346">
        <v>199.95</v>
      </c>
      <c r="J346" s="39">
        <v>590328.61</v>
      </c>
      <c r="K346">
        <v>0</v>
      </c>
      <c r="L346" s="39">
        <v>590328.61</v>
      </c>
      <c r="M346" s="39">
        <v>-191328.61</v>
      </c>
      <c r="N346">
        <v>147.94999999999999</v>
      </c>
      <c r="O346">
        <v>0</v>
      </c>
      <c r="P346">
        <v>0</v>
      </c>
      <c r="Q346">
        <v>0</v>
      </c>
      <c r="R346">
        <v>0</v>
      </c>
      <c r="S346" s="39">
        <v>-531679.88</v>
      </c>
      <c r="T346">
        <v>0</v>
      </c>
      <c r="U346" s="39">
        <v>-590328.61</v>
      </c>
      <c r="V346">
        <v>0</v>
      </c>
      <c r="W346" t="str">
        <f>""</f>
        <v/>
      </c>
      <c r="X346">
        <v>0</v>
      </c>
      <c r="Y346" t="str">
        <f>""</f>
        <v/>
      </c>
      <c r="Z346">
        <v>0</v>
      </c>
      <c r="AA346" t="str">
        <f>""</f>
        <v/>
      </c>
      <c r="AB346">
        <v>0</v>
      </c>
      <c r="AC346" t="str">
        <f>""</f>
        <v/>
      </c>
      <c r="AD346">
        <v>0</v>
      </c>
      <c r="AE346" t="str">
        <f>""</f>
        <v/>
      </c>
      <c r="AF346">
        <v>0</v>
      </c>
      <c r="AG346" t="str">
        <f>""</f>
        <v/>
      </c>
      <c r="AH346">
        <v>0</v>
      </c>
      <c r="AI346" t="str">
        <f>""</f>
        <v/>
      </c>
      <c r="AJ346">
        <v>0</v>
      </c>
      <c r="AK346" t="str">
        <f>""</f>
        <v/>
      </c>
      <c r="AL346">
        <v>0</v>
      </c>
      <c r="AM346" t="str">
        <f>""</f>
        <v/>
      </c>
      <c r="AN346">
        <v>0</v>
      </c>
      <c r="AO346" t="str">
        <f>""</f>
        <v/>
      </c>
      <c r="AP346">
        <v>0</v>
      </c>
      <c r="AQ346" t="str">
        <f>""</f>
        <v/>
      </c>
      <c r="AR346" t="s">
        <v>632</v>
      </c>
      <c r="AS346" t="s">
        <v>633</v>
      </c>
      <c r="AT346">
        <v>0</v>
      </c>
      <c r="AU346" t="str">
        <f>""</f>
        <v/>
      </c>
      <c r="AV346">
        <v>2016</v>
      </c>
      <c r="AW346">
        <v>0</v>
      </c>
      <c r="AX346">
        <v>0</v>
      </c>
      <c r="AY346">
        <v>0</v>
      </c>
      <c r="AZ346">
        <v>0</v>
      </c>
      <c r="BA346">
        <v>0</v>
      </c>
      <c r="BB346">
        <v>0</v>
      </c>
    </row>
    <row r="347" spans="1:54">
      <c r="A347">
        <v>1814000430</v>
      </c>
      <c r="B347" t="s">
        <v>698</v>
      </c>
      <c r="C347" s="1">
        <v>45000</v>
      </c>
      <c r="D347" s="1">
        <v>29992</v>
      </c>
      <c r="E347" s="39">
        <v>109070.42</v>
      </c>
      <c r="F347">
        <v>0</v>
      </c>
      <c r="G347" s="39">
        <v>109070.42</v>
      </c>
      <c r="H347" s="39">
        <v>-79078.42</v>
      </c>
      <c r="I347">
        <v>363.66</v>
      </c>
      <c r="J347" s="39">
        <v>113908.02</v>
      </c>
      <c r="K347">
        <v>0</v>
      </c>
      <c r="L347" s="39">
        <v>113908.02</v>
      </c>
      <c r="M347" s="39">
        <v>-68908.02</v>
      </c>
      <c r="N347">
        <v>253.12</v>
      </c>
      <c r="O347">
        <v>0</v>
      </c>
      <c r="P347">
        <v>0</v>
      </c>
      <c r="Q347">
        <v>0</v>
      </c>
      <c r="R347">
        <v>0</v>
      </c>
      <c r="S347" s="39">
        <v>-109070.42</v>
      </c>
      <c r="T347">
        <v>0</v>
      </c>
      <c r="U347" s="39">
        <v>-113908.02</v>
      </c>
      <c r="V347">
        <v>0</v>
      </c>
      <c r="W347" t="str">
        <f>""</f>
        <v/>
      </c>
      <c r="X347">
        <v>0</v>
      </c>
      <c r="Y347" t="str">
        <f>""</f>
        <v/>
      </c>
      <c r="Z347">
        <v>0</v>
      </c>
      <c r="AA347" t="str">
        <f>""</f>
        <v/>
      </c>
      <c r="AB347">
        <v>0</v>
      </c>
      <c r="AC347" t="str">
        <f>""</f>
        <v/>
      </c>
      <c r="AD347">
        <v>0</v>
      </c>
      <c r="AE347" t="str">
        <f>""</f>
        <v/>
      </c>
      <c r="AF347">
        <v>0</v>
      </c>
      <c r="AG347" t="str">
        <f>""</f>
        <v/>
      </c>
      <c r="AH347">
        <v>0</v>
      </c>
      <c r="AI347" t="str">
        <f>""</f>
        <v/>
      </c>
      <c r="AJ347">
        <v>0</v>
      </c>
      <c r="AK347" t="str">
        <f>""</f>
        <v/>
      </c>
      <c r="AL347">
        <v>0</v>
      </c>
      <c r="AM347" t="str">
        <f>""</f>
        <v/>
      </c>
      <c r="AN347">
        <v>0</v>
      </c>
      <c r="AO347" t="str">
        <f>""</f>
        <v/>
      </c>
      <c r="AP347">
        <v>0</v>
      </c>
      <c r="AQ347" t="str">
        <f>""</f>
        <v/>
      </c>
      <c r="AR347" t="s">
        <v>632</v>
      </c>
      <c r="AS347" t="s">
        <v>633</v>
      </c>
      <c r="AT347">
        <v>0</v>
      </c>
      <c r="AU347" t="str">
        <f>""</f>
        <v/>
      </c>
      <c r="AV347">
        <v>2016</v>
      </c>
      <c r="AW347">
        <v>0</v>
      </c>
      <c r="AX347">
        <v>0</v>
      </c>
      <c r="AY347">
        <v>0</v>
      </c>
      <c r="AZ347">
        <v>0</v>
      </c>
      <c r="BA347">
        <v>0</v>
      </c>
      <c r="BB347">
        <v>0</v>
      </c>
    </row>
    <row r="348" spans="1:54">
      <c r="A348">
        <v>1814000470</v>
      </c>
      <c r="B348" t="s">
        <v>699</v>
      </c>
      <c r="C348" s="1">
        <v>18000</v>
      </c>
      <c r="D348" s="1">
        <v>11992</v>
      </c>
      <c r="E348">
        <v>0</v>
      </c>
      <c r="F348">
        <v>0</v>
      </c>
      <c r="G348">
        <v>0</v>
      </c>
      <c r="H348" s="39">
        <v>11992</v>
      </c>
      <c r="I348">
        <v>0</v>
      </c>
      <c r="J348">
        <v>0</v>
      </c>
      <c r="K348">
        <v>0</v>
      </c>
      <c r="L348">
        <v>0</v>
      </c>
      <c r="M348" s="39">
        <v>18000</v>
      </c>
      <c r="N348">
        <v>0</v>
      </c>
      <c r="O348">
        <v>0</v>
      </c>
      <c r="P348">
        <v>0</v>
      </c>
      <c r="Q348">
        <v>0</v>
      </c>
      <c r="R348">
        <v>0</v>
      </c>
      <c r="S348">
        <v>0</v>
      </c>
      <c r="T348">
        <v>0</v>
      </c>
      <c r="U348">
        <v>0</v>
      </c>
      <c r="V348">
        <v>0</v>
      </c>
      <c r="W348" t="str">
        <f>""</f>
        <v/>
      </c>
      <c r="X348">
        <v>0</v>
      </c>
      <c r="Y348" t="str">
        <f>""</f>
        <v/>
      </c>
      <c r="Z348">
        <v>0</v>
      </c>
      <c r="AA348" t="str">
        <f>""</f>
        <v/>
      </c>
      <c r="AB348">
        <v>0</v>
      </c>
      <c r="AC348" t="str">
        <f>""</f>
        <v/>
      </c>
      <c r="AD348">
        <v>0</v>
      </c>
      <c r="AE348" t="str">
        <f>""</f>
        <v/>
      </c>
      <c r="AF348">
        <v>0</v>
      </c>
      <c r="AG348" t="str">
        <f>""</f>
        <v/>
      </c>
      <c r="AH348">
        <v>0</v>
      </c>
      <c r="AI348" t="str">
        <f>""</f>
        <v/>
      </c>
      <c r="AJ348">
        <v>0</v>
      </c>
      <c r="AK348" t="str">
        <f>""</f>
        <v/>
      </c>
      <c r="AL348">
        <v>0</v>
      </c>
      <c r="AM348" t="str">
        <f>""</f>
        <v/>
      </c>
      <c r="AN348">
        <v>0</v>
      </c>
      <c r="AO348" t="str">
        <f>""</f>
        <v/>
      </c>
      <c r="AP348">
        <v>0</v>
      </c>
      <c r="AQ348" t="str">
        <f>""</f>
        <v/>
      </c>
      <c r="AR348" t="s">
        <v>632</v>
      </c>
      <c r="AS348" t="s">
        <v>633</v>
      </c>
      <c r="AT348">
        <v>0</v>
      </c>
      <c r="AU348" t="str">
        <f>""</f>
        <v/>
      </c>
      <c r="AV348">
        <v>2016</v>
      </c>
      <c r="AW348">
        <v>0</v>
      </c>
      <c r="AX348">
        <v>0</v>
      </c>
      <c r="AY348">
        <v>0</v>
      </c>
      <c r="AZ348">
        <v>0</v>
      </c>
      <c r="BA348">
        <v>0</v>
      </c>
      <c r="BB348">
        <v>0</v>
      </c>
    </row>
    <row r="349" spans="1:54">
      <c r="A349">
        <v>1814000540</v>
      </c>
      <c r="B349" t="s">
        <v>700</v>
      </c>
      <c r="C349" s="1">
        <v>15000</v>
      </c>
      <c r="D349" s="1">
        <v>10000</v>
      </c>
      <c r="E349">
        <v>0</v>
      </c>
      <c r="F349">
        <v>0</v>
      </c>
      <c r="G349">
        <v>0</v>
      </c>
      <c r="H349" s="39">
        <v>10000</v>
      </c>
      <c r="I349">
        <v>0</v>
      </c>
      <c r="J349">
        <v>0</v>
      </c>
      <c r="K349">
        <v>0</v>
      </c>
      <c r="L349">
        <v>0</v>
      </c>
      <c r="M349" s="39">
        <v>15000</v>
      </c>
      <c r="N349">
        <v>0</v>
      </c>
      <c r="O349">
        <v>0</v>
      </c>
      <c r="P349">
        <v>0</v>
      </c>
      <c r="Q349">
        <v>0</v>
      </c>
      <c r="R349">
        <v>0</v>
      </c>
      <c r="S349">
        <v>0</v>
      </c>
      <c r="T349">
        <v>0</v>
      </c>
      <c r="U349">
        <v>0</v>
      </c>
      <c r="V349">
        <v>0</v>
      </c>
      <c r="W349" t="str">
        <f>""</f>
        <v/>
      </c>
      <c r="X349">
        <v>0</v>
      </c>
      <c r="Y349" t="str">
        <f>""</f>
        <v/>
      </c>
      <c r="Z349">
        <v>0</v>
      </c>
      <c r="AA349" t="str">
        <f>""</f>
        <v/>
      </c>
      <c r="AB349">
        <v>0</v>
      </c>
      <c r="AC349" t="str">
        <f>""</f>
        <v/>
      </c>
      <c r="AD349">
        <v>0</v>
      </c>
      <c r="AE349" t="str">
        <f>""</f>
        <v/>
      </c>
      <c r="AF349">
        <v>0</v>
      </c>
      <c r="AG349" t="str">
        <f>""</f>
        <v/>
      </c>
      <c r="AH349">
        <v>0</v>
      </c>
      <c r="AI349" t="str">
        <f>""</f>
        <v/>
      </c>
      <c r="AJ349">
        <v>0</v>
      </c>
      <c r="AK349" t="str">
        <f>""</f>
        <v/>
      </c>
      <c r="AL349">
        <v>0</v>
      </c>
      <c r="AM349" t="str">
        <f>""</f>
        <v/>
      </c>
      <c r="AN349">
        <v>0</v>
      </c>
      <c r="AO349" t="str">
        <f>""</f>
        <v/>
      </c>
      <c r="AP349">
        <v>0</v>
      </c>
      <c r="AQ349" t="str">
        <f>""</f>
        <v/>
      </c>
      <c r="AR349" t="s">
        <v>632</v>
      </c>
      <c r="AS349" t="s">
        <v>633</v>
      </c>
      <c r="AT349">
        <v>0</v>
      </c>
      <c r="AU349" t="str">
        <f>""</f>
        <v/>
      </c>
      <c r="AV349">
        <v>2016</v>
      </c>
      <c r="AW349">
        <v>0</v>
      </c>
      <c r="AX349">
        <v>0</v>
      </c>
      <c r="AY349">
        <v>0</v>
      </c>
      <c r="AZ349">
        <v>0</v>
      </c>
      <c r="BA349">
        <v>0</v>
      </c>
      <c r="BB349">
        <v>0</v>
      </c>
    </row>
    <row r="350" spans="1:54">
      <c r="A350">
        <v>1814000720</v>
      </c>
      <c r="B350" t="s">
        <v>701</v>
      </c>
      <c r="C350" s="1">
        <v>20000</v>
      </c>
      <c r="D350" s="1">
        <v>13328</v>
      </c>
      <c r="E350">
        <v>0</v>
      </c>
      <c r="F350" s="39">
        <v>11162.2</v>
      </c>
      <c r="G350" s="39">
        <v>11162.2</v>
      </c>
      <c r="H350" s="39">
        <v>2165.8000000000002</v>
      </c>
      <c r="I350">
        <v>83.75</v>
      </c>
      <c r="J350">
        <v>0</v>
      </c>
      <c r="K350" s="39">
        <v>11162.2</v>
      </c>
      <c r="L350" s="39">
        <v>11162.2</v>
      </c>
      <c r="M350" s="39">
        <v>8837.7999999999993</v>
      </c>
      <c r="N350">
        <v>55.81</v>
      </c>
      <c r="O350">
        <v>0</v>
      </c>
      <c r="P350">
        <v>0</v>
      </c>
      <c r="Q350">
        <v>0</v>
      </c>
      <c r="R350">
        <v>0</v>
      </c>
      <c r="S350" s="39">
        <v>-11162.2</v>
      </c>
      <c r="T350">
        <v>0</v>
      </c>
      <c r="U350" s="39">
        <v>-11162.2</v>
      </c>
      <c r="V350">
        <v>0</v>
      </c>
      <c r="W350" t="str">
        <f>""</f>
        <v/>
      </c>
      <c r="X350">
        <v>0</v>
      </c>
      <c r="Y350" t="str">
        <f>""</f>
        <v/>
      </c>
      <c r="Z350">
        <v>0</v>
      </c>
      <c r="AA350" t="str">
        <f>""</f>
        <v/>
      </c>
      <c r="AB350">
        <v>0</v>
      </c>
      <c r="AC350" t="str">
        <f>""</f>
        <v/>
      </c>
      <c r="AD350">
        <v>0</v>
      </c>
      <c r="AE350" t="str">
        <f>""</f>
        <v/>
      </c>
      <c r="AF350">
        <v>0</v>
      </c>
      <c r="AG350" t="str">
        <f>""</f>
        <v/>
      </c>
      <c r="AH350">
        <v>0</v>
      </c>
      <c r="AI350" t="str">
        <f>""</f>
        <v/>
      </c>
      <c r="AJ350">
        <v>0</v>
      </c>
      <c r="AK350" t="str">
        <f>""</f>
        <v/>
      </c>
      <c r="AL350">
        <v>0</v>
      </c>
      <c r="AM350" t="str">
        <f>""</f>
        <v/>
      </c>
      <c r="AN350">
        <v>0</v>
      </c>
      <c r="AO350" t="str">
        <f>""</f>
        <v/>
      </c>
      <c r="AP350">
        <v>0</v>
      </c>
      <c r="AQ350" t="str">
        <f>""</f>
        <v/>
      </c>
      <c r="AR350" t="s">
        <v>632</v>
      </c>
      <c r="AS350" t="s">
        <v>633</v>
      </c>
      <c r="AT350">
        <v>0</v>
      </c>
      <c r="AU350" t="str">
        <f>""</f>
        <v/>
      </c>
      <c r="AV350">
        <v>2016</v>
      </c>
      <c r="AW350">
        <v>0</v>
      </c>
      <c r="AX350">
        <v>0</v>
      </c>
      <c r="AY350">
        <v>11162</v>
      </c>
      <c r="AZ350">
        <v>0</v>
      </c>
      <c r="BA350">
        <v>0</v>
      </c>
      <c r="BB350">
        <v>0</v>
      </c>
    </row>
    <row r="351" spans="1:54">
      <c r="A351">
        <v>1814000750</v>
      </c>
      <c r="B351" t="s">
        <v>702</v>
      </c>
      <c r="C351" s="1">
        <v>50000</v>
      </c>
      <c r="D351" s="1">
        <v>50000</v>
      </c>
      <c r="E351" s="39">
        <v>9812</v>
      </c>
      <c r="F351" s="39">
        <v>12870</v>
      </c>
      <c r="G351" s="39">
        <v>22682</v>
      </c>
      <c r="H351" s="39">
        <v>27318</v>
      </c>
      <c r="I351">
        <v>45.36</v>
      </c>
      <c r="J351" s="39">
        <v>12212</v>
      </c>
      <c r="K351" s="39">
        <v>12870</v>
      </c>
      <c r="L351" s="39">
        <v>25082</v>
      </c>
      <c r="M351" s="39">
        <v>24918</v>
      </c>
      <c r="N351">
        <v>50.16</v>
      </c>
      <c r="O351">
        <v>0</v>
      </c>
      <c r="P351">
        <v>0</v>
      </c>
      <c r="Q351">
        <v>0</v>
      </c>
      <c r="R351">
        <v>0</v>
      </c>
      <c r="S351" s="39">
        <v>-22682</v>
      </c>
      <c r="T351">
        <v>0</v>
      </c>
      <c r="U351" s="39">
        <v>-25082</v>
      </c>
      <c r="V351">
        <v>0</v>
      </c>
      <c r="W351" t="str">
        <f>""</f>
        <v/>
      </c>
      <c r="X351">
        <v>0</v>
      </c>
      <c r="Y351" t="str">
        <f>""</f>
        <v/>
      </c>
      <c r="Z351">
        <v>0</v>
      </c>
      <c r="AA351" t="str">
        <f>""</f>
        <v/>
      </c>
      <c r="AB351">
        <v>0</v>
      </c>
      <c r="AC351" t="str">
        <f>""</f>
        <v/>
      </c>
      <c r="AD351">
        <v>0</v>
      </c>
      <c r="AE351" t="str">
        <f>""</f>
        <v/>
      </c>
      <c r="AF351">
        <v>0</v>
      </c>
      <c r="AG351" t="str">
        <f>""</f>
        <v/>
      </c>
      <c r="AH351">
        <v>0</v>
      </c>
      <c r="AI351" t="str">
        <f>""</f>
        <v/>
      </c>
      <c r="AJ351">
        <v>0</v>
      </c>
      <c r="AK351" t="str">
        <f>""</f>
        <v/>
      </c>
      <c r="AL351">
        <v>0</v>
      </c>
      <c r="AM351" t="str">
        <f>""</f>
        <v/>
      </c>
      <c r="AN351">
        <v>0</v>
      </c>
      <c r="AO351" t="str">
        <f>""</f>
        <v/>
      </c>
      <c r="AP351">
        <v>0</v>
      </c>
      <c r="AQ351" t="str">
        <f>""</f>
        <v/>
      </c>
      <c r="AR351" t="s">
        <v>632</v>
      </c>
      <c r="AS351" t="s">
        <v>633</v>
      </c>
      <c r="AT351">
        <v>0</v>
      </c>
      <c r="AU351" t="str">
        <f>""</f>
        <v/>
      </c>
      <c r="AV351">
        <v>2016</v>
      </c>
      <c r="AW351">
        <v>0</v>
      </c>
      <c r="AX351">
        <v>0</v>
      </c>
      <c r="AY351">
        <v>12870</v>
      </c>
      <c r="AZ351">
        <v>0</v>
      </c>
      <c r="BA351">
        <v>0</v>
      </c>
      <c r="BB351">
        <v>0</v>
      </c>
    </row>
    <row r="352" spans="1:54">
      <c r="A352">
        <v>1814000820</v>
      </c>
      <c r="B352" t="s">
        <v>703</v>
      </c>
      <c r="C352" s="1">
        <v>120000</v>
      </c>
      <c r="D352" s="1">
        <v>79968</v>
      </c>
      <c r="E352" s="39">
        <v>50550</v>
      </c>
      <c r="F352">
        <v>0</v>
      </c>
      <c r="G352" s="39">
        <v>50550</v>
      </c>
      <c r="H352" s="39">
        <v>29418</v>
      </c>
      <c r="I352">
        <v>63.21</v>
      </c>
      <c r="J352" s="39">
        <v>50550</v>
      </c>
      <c r="K352">
        <v>0</v>
      </c>
      <c r="L352" s="39">
        <v>50550</v>
      </c>
      <c r="M352" s="39">
        <v>69450</v>
      </c>
      <c r="N352">
        <v>42.12</v>
      </c>
      <c r="O352">
        <v>0</v>
      </c>
      <c r="P352">
        <v>0</v>
      </c>
      <c r="Q352">
        <v>0</v>
      </c>
      <c r="R352">
        <v>0</v>
      </c>
      <c r="S352" s="39">
        <v>-50550</v>
      </c>
      <c r="T352">
        <v>0</v>
      </c>
      <c r="U352" s="39">
        <v>-50550</v>
      </c>
      <c r="V352">
        <v>0</v>
      </c>
      <c r="W352" t="str">
        <f>""</f>
        <v/>
      </c>
      <c r="X352">
        <v>0</v>
      </c>
      <c r="Y352" t="str">
        <f>""</f>
        <v/>
      </c>
      <c r="Z352">
        <v>0</v>
      </c>
      <c r="AA352" t="str">
        <f>""</f>
        <v/>
      </c>
      <c r="AB352">
        <v>0</v>
      </c>
      <c r="AC352" t="str">
        <f>""</f>
        <v/>
      </c>
      <c r="AD352">
        <v>0</v>
      </c>
      <c r="AE352" t="str">
        <f>""</f>
        <v/>
      </c>
      <c r="AF352">
        <v>0</v>
      </c>
      <c r="AG352" t="str">
        <f>""</f>
        <v/>
      </c>
      <c r="AH352">
        <v>0</v>
      </c>
      <c r="AI352" t="str">
        <f>""</f>
        <v/>
      </c>
      <c r="AJ352">
        <v>0</v>
      </c>
      <c r="AK352" t="str">
        <f>""</f>
        <v/>
      </c>
      <c r="AL352">
        <v>0</v>
      </c>
      <c r="AM352" t="str">
        <f>""</f>
        <v/>
      </c>
      <c r="AN352">
        <v>0</v>
      </c>
      <c r="AO352" t="str">
        <f>""</f>
        <v/>
      </c>
      <c r="AP352">
        <v>0</v>
      </c>
      <c r="AQ352" t="str">
        <f>""</f>
        <v/>
      </c>
      <c r="AR352" t="s">
        <v>632</v>
      </c>
      <c r="AS352" t="s">
        <v>633</v>
      </c>
      <c r="AT352">
        <v>0</v>
      </c>
      <c r="AU352" t="str">
        <f>""</f>
        <v/>
      </c>
      <c r="AV352">
        <v>2016</v>
      </c>
      <c r="AW352">
        <v>0</v>
      </c>
      <c r="AX352">
        <v>0</v>
      </c>
      <c r="AY352">
        <v>0</v>
      </c>
      <c r="AZ352">
        <v>0</v>
      </c>
      <c r="BA352">
        <v>0</v>
      </c>
      <c r="BB352">
        <v>0</v>
      </c>
    </row>
    <row r="353" spans="1:54">
      <c r="A353">
        <v>1814000930</v>
      </c>
      <c r="B353" t="s">
        <v>415</v>
      </c>
      <c r="C353" s="1">
        <v>60000</v>
      </c>
      <c r="D353" s="1">
        <v>60000</v>
      </c>
      <c r="E353">
        <v>0</v>
      </c>
      <c r="F353" s="39">
        <v>25623</v>
      </c>
      <c r="G353" s="39">
        <v>25623</v>
      </c>
      <c r="H353" s="39">
        <v>34377</v>
      </c>
      <c r="I353">
        <v>42.7</v>
      </c>
      <c r="J353" s="39">
        <v>29747.25</v>
      </c>
      <c r="K353" s="39">
        <v>25623</v>
      </c>
      <c r="L353" s="39">
        <v>55370.25</v>
      </c>
      <c r="M353" s="39">
        <v>4629.75</v>
      </c>
      <c r="N353">
        <v>92.28</v>
      </c>
      <c r="O353">
        <v>0</v>
      </c>
      <c r="P353">
        <v>0</v>
      </c>
      <c r="Q353">
        <v>0</v>
      </c>
      <c r="R353">
        <v>0</v>
      </c>
      <c r="S353" s="39">
        <v>-25623</v>
      </c>
      <c r="T353">
        <v>0</v>
      </c>
      <c r="U353" s="39">
        <v>-55370.25</v>
      </c>
      <c r="V353">
        <v>0</v>
      </c>
      <c r="W353" t="str">
        <f>""</f>
        <v/>
      </c>
      <c r="X353">
        <v>0</v>
      </c>
      <c r="Y353" t="str">
        <f>""</f>
        <v/>
      </c>
      <c r="Z353">
        <v>0</v>
      </c>
      <c r="AA353" t="str">
        <f>""</f>
        <v/>
      </c>
      <c r="AB353">
        <v>0</v>
      </c>
      <c r="AC353" t="str">
        <f>""</f>
        <v/>
      </c>
      <c r="AD353">
        <v>0</v>
      </c>
      <c r="AE353" t="str">
        <f>""</f>
        <v/>
      </c>
      <c r="AF353">
        <v>0</v>
      </c>
      <c r="AG353" t="str">
        <f>""</f>
        <v/>
      </c>
      <c r="AH353">
        <v>0</v>
      </c>
      <c r="AI353" t="str">
        <f>""</f>
        <v/>
      </c>
      <c r="AJ353">
        <v>0</v>
      </c>
      <c r="AK353" t="str">
        <f>""</f>
        <v/>
      </c>
      <c r="AL353">
        <v>0</v>
      </c>
      <c r="AM353" t="str">
        <f>""</f>
        <v/>
      </c>
      <c r="AN353">
        <v>0</v>
      </c>
      <c r="AO353" t="str">
        <f>""</f>
        <v/>
      </c>
      <c r="AP353">
        <v>0</v>
      </c>
      <c r="AQ353" t="str">
        <f>""</f>
        <v/>
      </c>
      <c r="AR353" t="s">
        <v>632</v>
      </c>
      <c r="AS353" t="s">
        <v>633</v>
      </c>
      <c r="AT353">
        <v>0</v>
      </c>
      <c r="AU353" t="str">
        <f>""</f>
        <v/>
      </c>
      <c r="AV353">
        <v>2016</v>
      </c>
      <c r="AW353">
        <v>0</v>
      </c>
      <c r="AX353">
        <v>0</v>
      </c>
      <c r="AY353">
        <v>25623</v>
      </c>
      <c r="AZ353">
        <v>0</v>
      </c>
      <c r="BA353">
        <v>0</v>
      </c>
      <c r="BB353">
        <v>0</v>
      </c>
    </row>
    <row r="354" spans="1:54">
      <c r="A354">
        <v>1814100110</v>
      </c>
      <c r="B354" t="s">
        <v>704</v>
      </c>
      <c r="C354">
        <v>0</v>
      </c>
      <c r="D354">
        <v>0</v>
      </c>
      <c r="E354" s="39">
        <v>10783.67</v>
      </c>
      <c r="F354">
        <v>0</v>
      </c>
      <c r="G354" s="39">
        <v>10783.67</v>
      </c>
      <c r="H354" s="39">
        <v>-10783.67</v>
      </c>
      <c r="I354">
        <v>0</v>
      </c>
      <c r="J354" s="39">
        <v>10783.67</v>
      </c>
      <c r="K354">
        <v>0</v>
      </c>
      <c r="L354" s="39">
        <v>10783.67</v>
      </c>
      <c r="M354" s="39">
        <v>-10783.67</v>
      </c>
      <c r="N354">
        <v>0</v>
      </c>
      <c r="O354">
        <v>0</v>
      </c>
      <c r="P354">
        <v>0</v>
      </c>
      <c r="Q354">
        <v>0</v>
      </c>
      <c r="R354">
        <v>0</v>
      </c>
      <c r="S354" s="39">
        <v>-10783.67</v>
      </c>
      <c r="T354">
        <v>0</v>
      </c>
      <c r="U354" s="39">
        <v>-10783.67</v>
      </c>
      <c r="V354">
        <v>0</v>
      </c>
      <c r="W354" t="str">
        <f>""</f>
        <v/>
      </c>
      <c r="X354">
        <v>0</v>
      </c>
      <c r="Y354" t="str">
        <f>""</f>
        <v/>
      </c>
      <c r="Z354">
        <v>0</v>
      </c>
      <c r="AA354" t="str">
        <f>""</f>
        <v/>
      </c>
      <c r="AB354">
        <v>0</v>
      </c>
      <c r="AC354" t="str">
        <f>""</f>
        <v/>
      </c>
      <c r="AD354">
        <v>0</v>
      </c>
      <c r="AE354" t="str">
        <f>""</f>
        <v/>
      </c>
      <c r="AF354">
        <v>0</v>
      </c>
      <c r="AG354" t="str">
        <f>""</f>
        <v/>
      </c>
      <c r="AH354">
        <v>0</v>
      </c>
      <c r="AI354" t="str">
        <f>""</f>
        <v/>
      </c>
      <c r="AJ354">
        <v>0</v>
      </c>
      <c r="AK354" t="str">
        <f>""</f>
        <v/>
      </c>
      <c r="AL354">
        <v>0</v>
      </c>
      <c r="AM354" t="str">
        <f>""</f>
        <v/>
      </c>
      <c r="AN354">
        <v>0</v>
      </c>
      <c r="AO354" t="str">
        <f>""</f>
        <v/>
      </c>
      <c r="AP354">
        <v>0</v>
      </c>
      <c r="AQ354" t="str">
        <f>""</f>
        <v/>
      </c>
      <c r="AR354" t="s">
        <v>632</v>
      </c>
      <c r="AS354" t="s">
        <v>633</v>
      </c>
      <c r="AT354">
        <v>0</v>
      </c>
      <c r="AU354" t="str">
        <f>""</f>
        <v/>
      </c>
      <c r="AV354">
        <v>2016</v>
      </c>
      <c r="AW354">
        <v>0</v>
      </c>
      <c r="AX354">
        <v>0</v>
      </c>
      <c r="AY354">
        <v>0</v>
      </c>
      <c r="AZ354">
        <v>0</v>
      </c>
      <c r="BA354">
        <v>0</v>
      </c>
      <c r="BB354">
        <v>0</v>
      </c>
    </row>
    <row r="355" spans="1:54">
      <c r="A355">
        <v>1814100750</v>
      </c>
      <c r="B355" t="s">
        <v>416</v>
      </c>
      <c r="C355" s="1">
        <v>350000</v>
      </c>
      <c r="D355" s="1">
        <v>233240</v>
      </c>
      <c r="E355" s="39">
        <v>179792.97</v>
      </c>
      <c r="F355">
        <v>0</v>
      </c>
      <c r="G355" s="39">
        <v>179792.97</v>
      </c>
      <c r="H355" s="39">
        <v>53447.03</v>
      </c>
      <c r="I355">
        <v>77.08</v>
      </c>
      <c r="J355" s="39">
        <v>179792.97</v>
      </c>
      <c r="K355">
        <v>0</v>
      </c>
      <c r="L355" s="39">
        <v>179792.97</v>
      </c>
      <c r="M355" s="39">
        <v>170207.03</v>
      </c>
      <c r="N355">
        <v>51.36</v>
      </c>
      <c r="O355">
        <v>0</v>
      </c>
      <c r="P355">
        <v>0</v>
      </c>
      <c r="Q355">
        <v>0</v>
      </c>
      <c r="R355">
        <v>0</v>
      </c>
      <c r="S355" s="39">
        <v>-179792.97</v>
      </c>
      <c r="T355">
        <v>0</v>
      </c>
      <c r="U355" s="39">
        <v>-179792.97</v>
      </c>
      <c r="V355">
        <v>0</v>
      </c>
      <c r="W355" t="str">
        <f>""</f>
        <v/>
      </c>
      <c r="X355">
        <v>0</v>
      </c>
      <c r="Y355" t="str">
        <f>""</f>
        <v/>
      </c>
      <c r="Z355">
        <v>0</v>
      </c>
      <c r="AA355" t="str">
        <f>""</f>
        <v/>
      </c>
      <c r="AB355">
        <v>0</v>
      </c>
      <c r="AC355" t="str">
        <f>""</f>
        <v/>
      </c>
      <c r="AD355">
        <v>0</v>
      </c>
      <c r="AE355" t="str">
        <f>""</f>
        <v/>
      </c>
      <c r="AF355">
        <v>0</v>
      </c>
      <c r="AG355" t="str">
        <f>""</f>
        <v/>
      </c>
      <c r="AH355">
        <v>0</v>
      </c>
      <c r="AI355" t="str">
        <f>""</f>
        <v/>
      </c>
      <c r="AJ355">
        <v>0</v>
      </c>
      <c r="AK355" t="str">
        <f>""</f>
        <v/>
      </c>
      <c r="AL355">
        <v>0</v>
      </c>
      <c r="AM355" t="str">
        <f>""</f>
        <v/>
      </c>
      <c r="AN355">
        <v>0</v>
      </c>
      <c r="AO355" t="str">
        <f>""</f>
        <v/>
      </c>
      <c r="AP355">
        <v>0</v>
      </c>
      <c r="AQ355" t="str">
        <f>""</f>
        <v/>
      </c>
      <c r="AR355" t="s">
        <v>632</v>
      </c>
      <c r="AS355" t="s">
        <v>633</v>
      </c>
      <c r="AT355">
        <v>0</v>
      </c>
      <c r="AU355" t="str">
        <f>""</f>
        <v/>
      </c>
      <c r="AV355">
        <v>2016</v>
      </c>
      <c r="AW355">
        <v>0</v>
      </c>
      <c r="AX355">
        <v>0</v>
      </c>
      <c r="AY355">
        <v>0</v>
      </c>
      <c r="AZ355">
        <v>0</v>
      </c>
      <c r="BA355">
        <v>0</v>
      </c>
      <c r="BB355">
        <v>0</v>
      </c>
    </row>
    <row r="356" spans="1:54">
      <c r="A356">
        <v>1816600540</v>
      </c>
      <c r="B356" t="s">
        <v>417</v>
      </c>
      <c r="C356" s="1">
        <v>4000</v>
      </c>
      <c r="D356" s="1">
        <v>2664</v>
      </c>
      <c r="E356">
        <v>0</v>
      </c>
      <c r="F356">
        <v>0</v>
      </c>
      <c r="G356">
        <v>0</v>
      </c>
      <c r="H356" s="39">
        <v>2664</v>
      </c>
      <c r="I356">
        <v>0</v>
      </c>
      <c r="J356">
        <v>0</v>
      </c>
      <c r="K356">
        <v>0</v>
      </c>
      <c r="L356">
        <v>0</v>
      </c>
      <c r="M356" s="39">
        <v>4000</v>
      </c>
      <c r="N356">
        <v>0</v>
      </c>
      <c r="O356">
        <v>0</v>
      </c>
      <c r="P356">
        <v>0</v>
      </c>
      <c r="Q356">
        <v>0</v>
      </c>
      <c r="R356">
        <v>0</v>
      </c>
      <c r="S356">
        <v>0</v>
      </c>
      <c r="T356">
        <v>0</v>
      </c>
      <c r="U356">
        <v>0</v>
      </c>
      <c r="V356">
        <v>0</v>
      </c>
      <c r="W356" t="str">
        <f>""</f>
        <v/>
      </c>
      <c r="X356">
        <v>0</v>
      </c>
      <c r="Y356" t="str">
        <f>""</f>
        <v/>
      </c>
      <c r="Z356">
        <v>0</v>
      </c>
      <c r="AA356" t="str">
        <f>""</f>
        <v/>
      </c>
      <c r="AB356">
        <v>0</v>
      </c>
      <c r="AC356" t="str">
        <f>""</f>
        <v/>
      </c>
      <c r="AD356">
        <v>0</v>
      </c>
      <c r="AE356" t="str">
        <f>""</f>
        <v/>
      </c>
      <c r="AF356">
        <v>0</v>
      </c>
      <c r="AG356" t="str">
        <f>""</f>
        <v/>
      </c>
      <c r="AH356">
        <v>0</v>
      </c>
      <c r="AI356" t="str">
        <f>""</f>
        <v/>
      </c>
      <c r="AJ356">
        <v>0</v>
      </c>
      <c r="AK356" t="str">
        <f>""</f>
        <v/>
      </c>
      <c r="AL356">
        <v>0</v>
      </c>
      <c r="AM356" t="str">
        <f>""</f>
        <v/>
      </c>
      <c r="AN356">
        <v>0</v>
      </c>
      <c r="AO356" t="str">
        <f>""</f>
        <v/>
      </c>
      <c r="AP356">
        <v>0</v>
      </c>
      <c r="AQ356" t="str">
        <f>""</f>
        <v/>
      </c>
      <c r="AR356" t="s">
        <v>632</v>
      </c>
      <c r="AS356" t="s">
        <v>633</v>
      </c>
      <c r="AT356">
        <v>0</v>
      </c>
      <c r="AU356" t="str">
        <f>""</f>
        <v/>
      </c>
      <c r="AV356">
        <v>2016</v>
      </c>
      <c r="AW356">
        <v>0</v>
      </c>
      <c r="AX356">
        <v>0</v>
      </c>
      <c r="AY356">
        <v>0</v>
      </c>
      <c r="AZ356">
        <v>0</v>
      </c>
      <c r="BA356">
        <v>0</v>
      </c>
      <c r="BB356">
        <v>0</v>
      </c>
    </row>
    <row r="357" spans="1:54">
      <c r="A357">
        <v>1817100110</v>
      </c>
      <c r="B357" t="s">
        <v>418</v>
      </c>
      <c r="C357" s="1">
        <v>63000</v>
      </c>
      <c r="D357" s="1">
        <v>41984</v>
      </c>
      <c r="E357" s="39">
        <v>68404.83</v>
      </c>
      <c r="F357">
        <v>0</v>
      </c>
      <c r="G357" s="39">
        <v>68404.83</v>
      </c>
      <c r="H357" s="39">
        <v>-26420.83</v>
      </c>
      <c r="I357">
        <v>162.93</v>
      </c>
      <c r="J357" s="39">
        <v>86975.49</v>
      </c>
      <c r="K357">
        <v>0</v>
      </c>
      <c r="L357" s="39">
        <v>86975.49</v>
      </c>
      <c r="M357" s="39">
        <v>-23975.49</v>
      </c>
      <c r="N357">
        <v>138.05000000000001</v>
      </c>
      <c r="O357">
        <v>0</v>
      </c>
      <c r="P357">
        <v>0</v>
      </c>
      <c r="Q357">
        <v>0</v>
      </c>
      <c r="R357">
        <v>0</v>
      </c>
      <c r="S357" s="39">
        <v>-68404.83</v>
      </c>
      <c r="T357">
        <v>0</v>
      </c>
      <c r="U357" s="39">
        <v>-86975.49</v>
      </c>
      <c r="V357">
        <v>0</v>
      </c>
      <c r="W357" t="str">
        <f>""</f>
        <v/>
      </c>
      <c r="X357">
        <v>0</v>
      </c>
      <c r="Y357" t="str">
        <f>""</f>
        <v/>
      </c>
      <c r="Z357">
        <v>0</v>
      </c>
      <c r="AA357" t="str">
        <f>""</f>
        <v/>
      </c>
      <c r="AB357">
        <v>0</v>
      </c>
      <c r="AC357" t="str">
        <f>""</f>
        <v/>
      </c>
      <c r="AD357">
        <v>0</v>
      </c>
      <c r="AE357" t="str">
        <f>""</f>
        <v/>
      </c>
      <c r="AF357">
        <v>0</v>
      </c>
      <c r="AG357" t="str">
        <f>""</f>
        <v/>
      </c>
      <c r="AH357">
        <v>0</v>
      </c>
      <c r="AI357" t="str">
        <f>""</f>
        <v/>
      </c>
      <c r="AJ357">
        <v>0</v>
      </c>
      <c r="AK357" t="str">
        <f>""</f>
        <v/>
      </c>
      <c r="AL357">
        <v>0</v>
      </c>
      <c r="AM357" t="str">
        <f>""</f>
        <v/>
      </c>
      <c r="AN357">
        <v>0</v>
      </c>
      <c r="AO357" t="str">
        <f>""</f>
        <v/>
      </c>
      <c r="AP357">
        <v>0</v>
      </c>
      <c r="AQ357" t="str">
        <f>""</f>
        <v/>
      </c>
      <c r="AR357" t="s">
        <v>632</v>
      </c>
      <c r="AS357" t="s">
        <v>633</v>
      </c>
      <c r="AT357">
        <v>0</v>
      </c>
      <c r="AU357" t="str">
        <f>""</f>
        <v/>
      </c>
      <c r="AV357">
        <v>2016</v>
      </c>
      <c r="AW357">
        <v>0</v>
      </c>
      <c r="AX357">
        <v>0</v>
      </c>
      <c r="AY357">
        <v>0</v>
      </c>
      <c r="AZ357">
        <v>0</v>
      </c>
      <c r="BA357">
        <v>0</v>
      </c>
      <c r="BB357">
        <v>0</v>
      </c>
    </row>
    <row r="358" spans="1:54">
      <c r="A358">
        <v>1817100750</v>
      </c>
      <c r="B358" t="s">
        <v>419</v>
      </c>
      <c r="C358" s="1">
        <v>600000</v>
      </c>
      <c r="D358" s="1">
        <v>399840</v>
      </c>
      <c r="E358" s="39">
        <v>351486.02</v>
      </c>
      <c r="F358">
        <v>0</v>
      </c>
      <c r="G358" s="39">
        <v>351486.02</v>
      </c>
      <c r="H358" s="39">
        <v>48353.98</v>
      </c>
      <c r="I358">
        <v>87.9</v>
      </c>
      <c r="J358" s="39">
        <v>351486.02</v>
      </c>
      <c r="K358">
        <v>0</v>
      </c>
      <c r="L358" s="39">
        <v>351486.02</v>
      </c>
      <c r="M358" s="39">
        <v>248513.98</v>
      </c>
      <c r="N358">
        <v>58.58</v>
      </c>
      <c r="O358">
        <v>0</v>
      </c>
      <c r="P358">
        <v>0</v>
      </c>
      <c r="Q358">
        <v>0</v>
      </c>
      <c r="R358">
        <v>0</v>
      </c>
      <c r="S358" s="39">
        <v>-351486.02</v>
      </c>
      <c r="T358">
        <v>0</v>
      </c>
      <c r="U358" s="39">
        <v>-351486.02</v>
      </c>
      <c r="V358">
        <v>0</v>
      </c>
      <c r="W358" t="str">
        <f>""</f>
        <v/>
      </c>
      <c r="X358">
        <v>0</v>
      </c>
      <c r="Y358" t="str">
        <f>""</f>
        <v/>
      </c>
      <c r="Z358">
        <v>0</v>
      </c>
      <c r="AA358" t="str">
        <f>""</f>
        <v/>
      </c>
      <c r="AB358">
        <v>0</v>
      </c>
      <c r="AC358" t="str">
        <f>""</f>
        <v/>
      </c>
      <c r="AD358">
        <v>0</v>
      </c>
      <c r="AE358" t="str">
        <f>""</f>
        <v/>
      </c>
      <c r="AF358">
        <v>0</v>
      </c>
      <c r="AG358" t="str">
        <f>""</f>
        <v/>
      </c>
      <c r="AH358">
        <v>0</v>
      </c>
      <c r="AI358" t="str">
        <f>""</f>
        <v/>
      </c>
      <c r="AJ358">
        <v>0</v>
      </c>
      <c r="AK358" t="str">
        <f>""</f>
        <v/>
      </c>
      <c r="AL358">
        <v>0</v>
      </c>
      <c r="AM358" t="str">
        <f>""</f>
        <v/>
      </c>
      <c r="AN358">
        <v>0</v>
      </c>
      <c r="AO358" t="str">
        <f>""</f>
        <v/>
      </c>
      <c r="AP358">
        <v>0</v>
      </c>
      <c r="AQ358" t="str">
        <f>""</f>
        <v/>
      </c>
      <c r="AR358" t="s">
        <v>632</v>
      </c>
      <c r="AS358" t="s">
        <v>633</v>
      </c>
      <c r="AT358">
        <v>0</v>
      </c>
      <c r="AU358" t="str">
        <f>""</f>
        <v/>
      </c>
      <c r="AV358">
        <v>2016</v>
      </c>
      <c r="AW358">
        <v>0</v>
      </c>
      <c r="AX358">
        <v>0</v>
      </c>
      <c r="AY358">
        <v>0</v>
      </c>
      <c r="AZ358">
        <v>0</v>
      </c>
      <c r="BA358">
        <v>0</v>
      </c>
      <c r="BB358">
        <v>0</v>
      </c>
    </row>
    <row r="359" spans="1:54">
      <c r="A359">
        <v>1817110750</v>
      </c>
      <c r="B359" t="s">
        <v>420</v>
      </c>
      <c r="C359" s="1">
        <v>76000</v>
      </c>
      <c r="D359" s="1">
        <v>76000</v>
      </c>
      <c r="E359" s="39">
        <v>46759.05</v>
      </c>
      <c r="F359" s="39">
        <v>24010</v>
      </c>
      <c r="G359" s="39">
        <v>70769.05</v>
      </c>
      <c r="H359" s="39">
        <v>5230.95</v>
      </c>
      <c r="I359">
        <v>93.11</v>
      </c>
      <c r="J359" s="39">
        <v>46759.05</v>
      </c>
      <c r="K359" s="39">
        <v>24010</v>
      </c>
      <c r="L359" s="39">
        <v>70769.05</v>
      </c>
      <c r="M359" s="39">
        <v>5230.95</v>
      </c>
      <c r="N359">
        <v>93.11</v>
      </c>
      <c r="O359">
        <v>0</v>
      </c>
      <c r="P359">
        <v>0</v>
      </c>
      <c r="Q359">
        <v>0</v>
      </c>
      <c r="R359">
        <v>0</v>
      </c>
      <c r="S359" s="39">
        <v>-70769.05</v>
      </c>
      <c r="T359">
        <v>0</v>
      </c>
      <c r="U359" s="39">
        <v>-70769.05</v>
      </c>
      <c r="V359">
        <v>0</v>
      </c>
      <c r="W359" t="str">
        <f>""</f>
        <v/>
      </c>
      <c r="X359">
        <v>0</v>
      </c>
      <c r="Y359" t="str">
        <f>""</f>
        <v/>
      </c>
      <c r="Z359">
        <v>0</v>
      </c>
      <c r="AA359" t="str">
        <f>""</f>
        <v/>
      </c>
      <c r="AB359">
        <v>0</v>
      </c>
      <c r="AC359" t="str">
        <f>""</f>
        <v/>
      </c>
      <c r="AD359">
        <v>0</v>
      </c>
      <c r="AE359" t="str">
        <f>""</f>
        <v/>
      </c>
      <c r="AF359">
        <v>0</v>
      </c>
      <c r="AG359" t="str">
        <f>""</f>
        <v/>
      </c>
      <c r="AH359">
        <v>0</v>
      </c>
      <c r="AI359" t="str">
        <f>""</f>
        <v/>
      </c>
      <c r="AJ359">
        <v>0</v>
      </c>
      <c r="AK359" t="str">
        <f>""</f>
        <v/>
      </c>
      <c r="AL359">
        <v>0</v>
      </c>
      <c r="AM359" t="str">
        <f>""</f>
        <v/>
      </c>
      <c r="AN359">
        <v>0</v>
      </c>
      <c r="AO359" t="str">
        <f>""</f>
        <v/>
      </c>
      <c r="AP359">
        <v>0</v>
      </c>
      <c r="AQ359" t="str">
        <f>""</f>
        <v/>
      </c>
      <c r="AR359" t="s">
        <v>632</v>
      </c>
      <c r="AS359" t="s">
        <v>633</v>
      </c>
      <c r="AT359">
        <v>0</v>
      </c>
      <c r="AU359" t="str">
        <f>""</f>
        <v/>
      </c>
      <c r="AV359">
        <v>2016</v>
      </c>
      <c r="AW359">
        <v>0</v>
      </c>
      <c r="AX359">
        <v>0</v>
      </c>
      <c r="AY359">
        <v>24010</v>
      </c>
      <c r="AZ359">
        <v>0</v>
      </c>
      <c r="BA359">
        <v>0</v>
      </c>
      <c r="BB359">
        <v>0</v>
      </c>
    </row>
    <row r="360" spans="1:54">
      <c r="A360">
        <v>1817200750</v>
      </c>
      <c r="B360" t="s">
        <v>705</v>
      </c>
      <c r="C360" s="1">
        <v>300000</v>
      </c>
      <c r="D360" s="1">
        <v>300000</v>
      </c>
      <c r="E360" s="39">
        <v>237374.97</v>
      </c>
      <c r="F360">
        <v>0</v>
      </c>
      <c r="G360" s="39">
        <v>237374.97</v>
      </c>
      <c r="H360" s="39">
        <v>62625.03</v>
      </c>
      <c r="I360">
        <v>79.12</v>
      </c>
      <c r="J360" s="39">
        <v>237374.97</v>
      </c>
      <c r="K360">
        <v>0</v>
      </c>
      <c r="L360" s="39">
        <v>237374.97</v>
      </c>
      <c r="M360" s="39">
        <v>62625.03</v>
      </c>
      <c r="N360">
        <v>79.12</v>
      </c>
      <c r="O360">
        <v>0</v>
      </c>
      <c r="P360">
        <v>0</v>
      </c>
      <c r="Q360">
        <v>0</v>
      </c>
      <c r="R360">
        <v>0</v>
      </c>
      <c r="S360" s="39">
        <v>-237374.97</v>
      </c>
      <c r="T360">
        <v>0</v>
      </c>
      <c r="U360" s="39">
        <v>-237374.97</v>
      </c>
      <c r="V360">
        <v>0</v>
      </c>
      <c r="W360" t="str">
        <f>""</f>
        <v/>
      </c>
      <c r="X360">
        <v>0</v>
      </c>
      <c r="Y360" t="str">
        <f>""</f>
        <v/>
      </c>
      <c r="Z360">
        <v>0</v>
      </c>
      <c r="AA360" t="str">
        <f>""</f>
        <v/>
      </c>
      <c r="AB360">
        <v>0</v>
      </c>
      <c r="AC360" t="str">
        <f>""</f>
        <v/>
      </c>
      <c r="AD360">
        <v>0</v>
      </c>
      <c r="AE360" t="str">
        <f>""</f>
        <v/>
      </c>
      <c r="AF360">
        <v>0</v>
      </c>
      <c r="AG360" t="str">
        <f>""</f>
        <v/>
      </c>
      <c r="AH360">
        <v>0</v>
      </c>
      <c r="AI360" t="str">
        <f>""</f>
        <v/>
      </c>
      <c r="AJ360">
        <v>0</v>
      </c>
      <c r="AK360" t="str">
        <f>""</f>
        <v/>
      </c>
      <c r="AL360">
        <v>0</v>
      </c>
      <c r="AM360" t="str">
        <f>""</f>
        <v/>
      </c>
      <c r="AN360">
        <v>0</v>
      </c>
      <c r="AO360" t="str">
        <f>""</f>
        <v/>
      </c>
      <c r="AP360">
        <v>0</v>
      </c>
      <c r="AQ360" t="str">
        <f>""</f>
        <v/>
      </c>
      <c r="AR360" t="s">
        <v>632</v>
      </c>
      <c r="AS360" t="s">
        <v>633</v>
      </c>
      <c r="AT360">
        <v>0</v>
      </c>
      <c r="AU360" t="str">
        <f>""</f>
        <v/>
      </c>
      <c r="AV360">
        <v>2016</v>
      </c>
      <c r="AW360">
        <v>0</v>
      </c>
      <c r="AX360">
        <v>0</v>
      </c>
      <c r="AY360">
        <v>0</v>
      </c>
      <c r="AZ360">
        <v>0</v>
      </c>
      <c r="BA360">
        <v>0</v>
      </c>
      <c r="BB360">
        <v>0</v>
      </c>
    </row>
    <row r="361" spans="1:54">
      <c r="A361">
        <v>1817300110</v>
      </c>
      <c r="B361" t="s">
        <v>421</v>
      </c>
      <c r="C361" s="1">
        <v>767000</v>
      </c>
      <c r="D361" s="1">
        <v>511128</v>
      </c>
      <c r="E361" s="39">
        <v>619309.89</v>
      </c>
      <c r="F361">
        <v>0</v>
      </c>
      <c r="G361" s="39">
        <v>619309.89</v>
      </c>
      <c r="H361" s="39">
        <v>-108181.89</v>
      </c>
      <c r="I361">
        <v>121.16</v>
      </c>
      <c r="J361" s="39">
        <v>693336.53</v>
      </c>
      <c r="K361">
        <v>0</v>
      </c>
      <c r="L361" s="39">
        <v>693336.53</v>
      </c>
      <c r="M361" s="39">
        <v>73663.47</v>
      </c>
      <c r="N361">
        <v>90.39</v>
      </c>
      <c r="O361">
        <v>0</v>
      </c>
      <c r="P361">
        <v>0</v>
      </c>
      <c r="Q361">
        <v>0</v>
      </c>
      <c r="R361">
        <v>0</v>
      </c>
      <c r="S361" s="39">
        <v>-619309.89</v>
      </c>
      <c r="T361">
        <v>0</v>
      </c>
      <c r="U361" s="39">
        <v>-693336.53</v>
      </c>
      <c r="V361">
        <v>0</v>
      </c>
      <c r="W361" t="str">
        <f>""</f>
        <v/>
      </c>
      <c r="X361">
        <v>0</v>
      </c>
      <c r="Y361" t="str">
        <f>""</f>
        <v/>
      </c>
      <c r="Z361">
        <v>0</v>
      </c>
      <c r="AA361" t="str">
        <f>""</f>
        <v/>
      </c>
      <c r="AB361">
        <v>0</v>
      </c>
      <c r="AC361" t="str">
        <f>""</f>
        <v/>
      </c>
      <c r="AD361">
        <v>0</v>
      </c>
      <c r="AE361" t="str">
        <f>""</f>
        <v/>
      </c>
      <c r="AF361">
        <v>0</v>
      </c>
      <c r="AG361" t="str">
        <f>""</f>
        <v/>
      </c>
      <c r="AH361">
        <v>0</v>
      </c>
      <c r="AI361" t="str">
        <f>""</f>
        <v/>
      </c>
      <c r="AJ361">
        <v>0</v>
      </c>
      <c r="AK361" t="str">
        <f>""</f>
        <v/>
      </c>
      <c r="AL361">
        <v>0</v>
      </c>
      <c r="AM361" t="str">
        <f>""</f>
        <v/>
      </c>
      <c r="AN361">
        <v>0</v>
      </c>
      <c r="AO361" t="str">
        <f>""</f>
        <v/>
      </c>
      <c r="AP361">
        <v>0</v>
      </c>
      <c r="AQ361" t="str">
        <f>""</f>
        <v/>
      </c>
      <c r="AR361" t="s">
        <v>632</v>
      </c>
      <c r="AS361" t="s">
        <v>633</v>
      </c>
      <c r="AT361">
        <v>0</v>
      </c>
      <c r="AU361" t="str">
        <f>""</f>
        <v/>
      </c>
      <c r="AV361">
        <v>2016</v>
      </c>
      <c r="AW361">
        <v>0</v>
      </c>
      <c r="AX361">
        <v>0</v>
      </c>
      <c r="AY361">
        <v>0</v>
      </c>
      <c r="AZ361">
        <v>0</v>
      </c>
      <c r="BA361">
        <v>0</v>
      </c>
      <c r="BB361">
        <v>0</v>
      </c>
    </row>
    <row r="362" spans="1:54">
      <c r="A362">
        <v>1817300410</v>
      </c>
      <c r="B362" t="s">
        <v>422</v>
      </c>
      <c r="C362" s="1">
        <v>30000</v>
      </c>
      <c r="D362" s="1">
        <v>19992</v>
      </c>
      <c r="E362" s="39">
        <v>20000</v>
      </c>
      <c r="F362">
        <v>0</v>
      </c>
      <c r="G362" s="39">
        <v>20000</v>
      </c>
      <c r="H362">
        <v>-8</v>
      </c>
      <c r="I362">
        <v>100.04</v>
      </c>
      <c r="J362" s="39">
        <v>25000</v>
      </c>
      <c r="K362">
        <v>0</v>
      </c>
      <c r="L362" s="39">
        <v>25000</v>
      </c>
      <c r="M362" s="39">
        <v>5000</v>
      </c>
      <c r="N362">
        <v>83.33</v>
      </c>
      <c r="O362">
        <v>0</v>
      </c>
      <c r="P362">
        <v>0</v>
      </c>
      <c r="Q362">
        <v>0</v>
      </c>
      <c r="R362">
        <v>0</v>
      </c>
      <c r="S362" s="39">
        <v>-20000</v>
      </c>
      <c r="T362">
        <v>0</v>
      </c>
      <c r="U362" s="39">
        <v>-25000</v>
      </c>
      <c r="V362">
        <v>0</v>
      </c>
      <c r="W362" t="str">
        <f>""</f>
        <v/>
      </c>
      <c r="X362">
        <v>0</v>
      </c>
      <c r="Y362" t="str">
        <f>""</f>
        <v/>
      </c>
      <c r="Z362">
        <v>0</v>
      </c>
      <c r="AA362" t="str">
        <f>""</f>
        <v/>
      </c>
      <c r="AB362">
        <v>0</v>
      </c>
      <c r="AC362" t="str">
        <f>""</f>
        <v/>
      </c>
      <c r="AD362">
        <v>0</v>
      </c>
      <c r="AE362" t="str">
        <f>""</f>
        <v/>
      </c>
      <c r="AF362">
        <v>0</v>
      </c>
      <c r="AG362" t="str">
        <f>""</f>
        <v/>
      </c>
      <c r="AH362">
        <v>0</v>
      </c>
      <c r="AI362" t="str">
        <f>""</f>
        <v/>
      </c>
      <c r="AJ362">
        <v>0</v>
      </c>
      <c r="AK362" t="str">
        <f>""</f>
        <v/>
      </c>
      <c r="AL362">
        <v>0</v>
      </c>
      <c r="AM362" t="str">
        <f>""</f>
        <v/>
      </c>
      <c r="AN362">
        <v>0</v>
      </c>
      <c r="AO362" t="str">
        <f>""</f>
        <v/>
      </c>
      <c r="AP362">
        <v>0</v>
      </c>
      <c r="AQ362" t="str">
        <f>""</f>
        <v/>
      </c>
      <c r="AR362" t="s">
        <v>632</v>
      </c>
      <c r="AS362" t="s">
        <v>633</v>
      </c>
      <c r="AT362">
        <v>0</v>
      </c>
      <c r="AU362" t="str">
        <f>""</f>
        <v/>
      </c>
      <c r="AV362">
        <v>2016</v>
      </c>
      <c r="AW362">
        <v>0</v>
      </c>
      <c r="AX362">
        <v>0</v>
      </c>
      <c r="AY362">
        <v>0</v>
      </c>
      <c r="AZ362">
        <v>0</v>
      </c>
      <c r="BA362">
        <v>0</v>
      </c>
      <c r="BB362">
        <v>0</v>
      </c>
    </row>
    <row r="363" spans="1:54">
      <c r="A363">
        <v>1817300434</v>
      </c>
      <c r="B363" t="s">
        <v>423</v>
      </c>
      <c r="C363" s="1">
        <v>5000</v>
      </c>
      <c r="D363" s="1">
        <v>3336</v>
      </c>
      <c r="E363" s="39">
        <v>2189.6</v>
      </c>
      <c r="F363">
        <v>0</v>
      </c>
      <c r="G363" s="39">
        <v>2189.6</v>
      </c>
      <c r="H363" s="39">
        <v>1146.4000000000001</v>
      </c>
      <c r="I363">
        <v>65.63</v>
      </c>
      <c r="J363" s="39">
        <v>2189.6</v>
      </c>
      <c r="K363">
        <v>0</v>
      </c>
      <c r="L363" s="39">
        <v>2189.6</v>
      </c>
      <c r="M363" s="39">
        <v>2810.4</v>
      </c>
      <c r="N363">
        <v>43.79</v>
      </c>
      <c r="O363">
        <v>0</v>
      </c>
      <c r="P363">
        <v>0</v>
      </c>
      <c r="Q363">
        <v>0</v>
      </c>
      <c r="R363">
        <v>0</v>
      </c>
      <c r="S363" s="39">
        <v>-2189.6</v>
      </c>
      <c r="T363">
        <v>0</v>
      </c>
      <c r="U363" s="39">
        <v>-2189.6</v>
      </c>
      <c r="V363">
        <v>0</v>
      </c>
      <c r="W363" t="str">
        <f>""</f>
        <v/>
      </c>
      <c r="X363">
        <v>0</v>
      </c>
      <c r="Y363" t="str">
        <f>""</f>
        <v/>
      </c>
      <c r="Z363">
        <v>0</v>
      </c>
      <c r="AA363" t="str">
        <f>""</f>
        <v/>
      </c>
      <c r="AB363">
        <v>0</v>
      </c>
      <c r="AC363" t="str">
        <f>""</f>
        <v/>
      </c>
      <c r="AD363">
        <v>0</v>
      </c>
      <c r="AE363" t="str">
        <f>""</f>
        <v/>
      </c>
      <c r="AF363">
        <v>0</v>
      </c>
      <c r="AG363" t="str">
        <f>""</f>
        <v/>
      </c>
      <c r="AH363">
        <v>0</v>
      </c>
      <c r="AI363" t="str">
        <f>""</f>
        <v/>
      </c>
      <c r="AJ363">
        <v>0</v>
      </c>
      <c r="AK363" t="str">
        <f>""</f>
        <v/>
      </c>
      <c r="AL363">
        <v>0</v>
      </c>
      <c r="AM363" t="str">
        <f>""</f>
        <v/>
      </c>
      <c r="AN363">
        <v>0</v>
      </c>
      <c r="AO363" t="str">
        <f>""</f>
        <v/>
      </c>
      <c r="AP363">
        <v>0</v>
      </c>
      <c r="AQ363" t="str">
        <f>""</f>
        <v/>
      </c>
      <c r="AR363" t="s">
        <v>632</v>
      </c>
      <c r="AS363" t="s">
        <v>633</v>
      </c>
      <c r="AT363">
        <v>0</v>
      </c>
      <c r="AU363" t="str">
        <f>""</f>
        <v/>
      </c>
      <c r="AV363">
        <v>2016</v>
      </c>
      <c r="AW363">
        <v>0</v>
      </c>
      <c r="AX363">
        <v>0</v>
      </c>
      <c r="AY363">
        <v>0</v>
      </c>
      <c r="AZ363">
        <v>0</v>
      </c>
      <c r="BA363">
        <v>0</v>
      </c>
      <c r="BB363">
        <v>0</v>
      </c>
    </row>
    <row r="364" spans="1:54">
      <c r="A364">
        <v>1817300450</v>
      </c>
      <c r="B364" t="s">
        <v>424</v>
      </c>
      <c r="C364" s="1">
        <v>15000</v>
      </c>
      <c r="D364" s="1">
        <v>10000</v>
      </c>
      <c r="E364">
        <v>0</v>
      </c>
      <c r="F364" s="39">
        <v>1970</v>
      </c>
      <c r="G364" s="39">
        <v>1970</v>
      </c>
      <c r="H364" s="39">
        <v>8030</v>
      </c>
      <c r="I364">
        <v>19.7</v>
      </c>
      <c r="J364">
        <v>0</v>
      </c>
      <c r="K364" s="39">
        <v>1970</v>
      </c>
      <c r="L364" s="39">
        <v>1970</v>
      </c>
      <c r="M364" s="39">
        <v>13030</v>
      </c>
      <c r="N364">
        <v>13.13</v>
      </c>
      <c r="O364">
        <v>0</v>
      </c>
      <c r="P364">
        <v>0</v>
      </c>
      <c r="Q364">
        <v>0</v>
      </c>
      <c r="R364">
        <v>0</v>
      </c>
      <c r="S364" s="39">
        <v>-1970</v>
      </c>
      <c r="T364">
        <v>0</v>
      </c>
      <c r="U364" s="39">
        <v>-1970</v>
      </c>
      <c r="V364">
        <v>0</v>
      </c>
      <c r="W364" t="str">
        <f>""</f>
        <v/>
      </c>
      <c r="X364">
        <v>0</v>
      </c>
      <c r="Y364" t="str">
        <f>""</f>
        <v/>
      </c>
      <c r="Z364">
        <v>0</v>
      </c>
      <c r="AA364" t="str">
        <f>""</f>
        <v/>
      </c>
      <c r="AB364">
        <v>0</v>
      </c>
      <c r="AC364" t="str">
        <f>""</f>
        <v/>
      </c>
      <c r="AD364">
        <v>0</v>
      </c>
      <c r="AE364" t="str">
        <f>""</f>
        <v/>
      </c>
      <c r="AF364">
        <v>0</v>
      </c>
      <c r="AG364" t="str">
        <f>""</f>
        <v/>
      </c>
      <c r="AH364">
        <v>0</v>
      </c>
      <c r="AI364" t="str">
        <f>""</f>
        <v/>
      </c>
      <c r="AJ364">
        <v>0</v>
      </c>
      <c r="AK364" t="str">
        <f>""</f>
        <v/>
      </c>
      <c r="AL364">
        <v>0</v>
      </c>
      <c r="AM364" t="str">
        <f>""</f>
        <v/>
      </c>
      <c r="AN364">
        <v>0</v>
      </c>
      <c r="AO364" t="str">
        <f>""</f>
        <v/>
      </c>
      <c r="AP364">
        <v>0</v>
      </c>
      <c r="AQ364" t="str">
        <f>""</f>
        <v/>
      </c>
      <c r="AR364" t="s">
        <v>632</v>
      </c>
      <c r="AS364" t="s">
        <v>633</v>
      </c>
      <c r="AT364">
        <v>0</v>
      </c>
      <c r="AU364" t="str">
        <f>""</f>
        <v/>
      </c>
      <c r="AV364">
        <v>2016</v>
      </c>
      <c r="AW364">
        <v>0</v>
      </c>
      <c r="AX364">
        <v>0</v>
      </c>
      <c r="AY364">
        <v>1970</v>
      </c>
      <c r="AZ364">
        <v>0</v>
      </c>
      <c r="BA364">
        <v>0</v>
      </c>
      <c r="BB364">
        <v>0</v>
      </c>
    </row>
    <row r="365" spans="1:54">
      <c r="A365">
        <v>1817300510</v>
      </c>
      <c r="B365" t="s">
        <v>256</v>
      </c>
      <c r="C365" s="1">
        <v>2400</v>
      </c>
      <c r="D365" s="1">
        <v>1600</v>
      </c>
      <c r="E365">
        <v>400</v>
      </c>
      <c r="F365">
        <v>800</v>
      </c>
      <c r="G365" s="39">
        <v>1200</v>
      </c>
      <c r="H365">
        <v>400</v>
      </c>
      <c r="I365">
        <v>75</v>
      </c>
      <c r="J365">
        <v>400</v>
      </c>
      <c r="K365">
        <v>800</v>
      </c>
      <c r="L365" s="39">
        <v>1200</v>
      </c>
      <c r="M365" s="39">
        <v>1200</v>
      </c>
      <c r="N365">
        <v>50</v>
      </c>
      <c r="O365">
        <v>0</v>
      </c>
      <c r="P365">
        <v>0</v>
      </c>
      <c r="Q365">
        <v>0</v>
      </c>
      <c r="R365">
        <v>0</v>
      </c>
      <c r="S365" s="39">
        <v>-1200</v>
      </c>
      <c r="T365">
        <v>0</v>
      </c>
      <c r="U365" s="39">
        <v>-1200</v>
      </c>
      <c r="V365">
        <v>0</v>
      </c>
      <c r="W365" t="str">
        <f>""</f>
        <v/>
      </c>
      <c r="X365">
        <v>0</v>
      </c>
      <c r="Y365" t="str">
        <f>""</f>
        <v/>
      </c>
      <c r="Z365">
        <v>0</v>
      </c>
      <c r="AA365" t="str">
        <f>""</f>
        <v/>
      </c>
      <c r="AB365">
        <v>0</v>
      </c>
      <c r="AC365" t="str">
        <f>""</f>
        <v/>
      </c>
      <c r="AD365">
        <v>0</v>
      </c>
      <c r="AE365" t="str">
        <f>""</f>
        <v/>
      </c>
      <c r="AF365">
        <v>0</v>
      </c>
      <c r="AG365" t="str">
        <f>""</f>
        <v/>
      </c>
      <c r="AH365">
        <v>0</v>
      </c>
      <c r="AI365" t="str">
        <f>""</f>
        <v/>
      </c>
      <c r="AJ365">
        <v>0</v>
      </c>
      <c r="AK365" t="str">
        <f>""</f>
        <v/>
      </c>
      <c r="AL365">
        <v>0</v>
      </c>
      <c r="AM365" t="str">
        <f>""</f>
        <v/>
      </c>
      <c r="AN365">
        <v>0</v>
      </c>
      <c r="AO365" t="str">
        <f>""</f>
        <v/>
      </c>
      <c r="AP365">
        <v>0</v>
      </c>
      <c r="AQ365" t="str">
        <f>""</f>
        <v/>
      </c>
      <c r="AR365" t="s">
        <v>632</v>
      </c>
      <c r="AS365" t="s">
        <v>633</v>
      </c>
      <c r="AT365">
        <v>0</v>
      </c>
      <c r="AU365" t="str">
        <f>""</f>
        <v/>
      </c>
      <c r="AV365">
        <v>2016</v>
      </c>
      <c r="AW365">
        <v>0</v>
      </c>
      <c r="AX365">
        <v>0</v>
      </c>
      <c r="AY365">
        <v>800</v>
      </c>
      <c r="AZ365">
        <v>0</v>
      </c>
      <c r="BA365">
        <v>0</v>
      </c>
      <c r="BB365">
        <v>0</v>
      </c>
    </row>
    <row r="366" spans="1:54">
      <c r="A366">
        <v>1817300521</v>
      </c>
      <c r="B366" t="s">
        <v>706</v>
      </c>
      <c r="C366" s="1">
        <v>16000</v>
      </c>
      <c r="D366" s="1">
        <v>10664</v>
      </c>
      <c r="E366">
        <v>400</v>
      </c>
      <c r="F366" s="39">
        <v>10490</v>
      </c>
      <c r="G366" s="39">
        <v>10890</v>
      </c>
      <c r="H366">
        <v>-226</v>
      </c>
      <c r="I366">
        <v>102.11</v>
      </c>
      <c r="J366">
        <v>400</v>
      </c>
      <c r="K366" s="39">
        <v>10490</v>
      </c>
      <c r="L366" s="39">
        <v>10890</v>
      </c>
      <c r="M366" s="39">
        <v>5110</v>
      </c>
      <c r="N366">
        <v>68.06</v>
      </c>
      <c r="O366">
        <v>0</v>
      </c>
      <c r="P366">
        <v>0</v>
      </c>
      <c r="Q366">
        <v>0</v>
      </c>
      <c r="R366">
        <v>0</v>
      </c>
      <c r="S366" s="39">
        <v>-10890</v>
      </c>
      <c r="T366">
        <v>0</v>
      </c>
      <c r="U366" s="39">
        <v>-10890</v>
      </c>
      <c r="V366">
        <v>0</v>
      </c>
      <c r="W366" t="str">
        <f>""</f>
        <v/>
      </c>
      <c r="X366">
        <v>0</v>
      </c>
      <c r="Y366" t="str">
        <f>""</f>
        <v/>
      </c>
      <c r="Z366">
        <v>0</v>
      </c>
      <c r="AA366" t="str">
        <f>""</f>
        <v/>
      </c>
      <c r="AB366">
        <v>0</v>
      </c>
      <c r="AC366" t="str">
        <f>""</f>
        <v/>
      </c>
      <c r="AD366">
        <v>0</v>
      </c>
      <c r="AE366" t="str">
        <f>""</f>
        <v/>
      </c>
      <c r="AF366">
        <v>0</v>
      </c>
      <c r="AG366" t="str">
        <f>""</f>
        <v/>
      </c>
      <c r="AH366">
        <v>0</v>
      </c>
      <c r="AI366" t="str">
        <f>""</f>
        <v/>
      </c>
      <c r="AJ366">
        <v>0</v>
      </c>
      <c r="AK366" t="str">
        <f>""</f>
        <v/>
      </c>
      <c r="AL366">
        <v>0</v>
      </c>
      <c r="AM366" t="str">
        <f>""</f>
        <v/>
      </c>
      <c r="AN366">
        <v>0</v>
      </c>
      <c r="AO366" t="str">
        <f>""</f>
        <v/>
      </c>
      <c r="AP366">
        <v>0</v>
      </c>
      <c r="AQ366" t="str">
        <f>""</f>
        <v/>
      </c>
      <c r="AR366" t="s">
        <v>632</v>
      </c>
      <c r="AS366" t="s">
        <v>633</v>
      </c>
      <c r="AT366">
        <v>0</v>
      </c>
      <c r="AU366" t="str">
        <f>""</f>
        <v/>
      </c>
      <c r="AV366">
        <v>2016</v>
      </c>
      <c r="AW366">
        <v>0</v>
      </c>
      <c r="AX366">
        <v>0</v>
      </c>
      <c r="AY366">
        <v>10490</v>
      </c>
      <c r="AZ366">
        <v>0</v>
      </c>
      <c r="BA366">
        <v>0</v>
      </c>
      <c r="BB366">
        <v>0</v>
      </c>
    </row>
    <row r="367" spans="1:54">
      <c r="A367">
        <v>1817300720</v>
      </c>
      <c r="B367" t="s">
        <v>425</v>
      </c>
      <c r="C367" s="1">
        <v>15000</v>
      </c>
      <c r="D367" s="1">
        <v>10000</v>
      </c>
      <c r="E367">
        <v>615.69000000000005</v>
      </c>
      <c r="F367" s="39">
        <v>2993</v>
      </c>
      <c r="G367" s="39">
        <v>3608.69</v>
      </c>
      <c r="H367" s="39">
        <v>6391.31</v>
      </c>
      <c r="I367">
        <v>36.08</v>
      </c>
      <c r="J367">
        <v>615.69000000000005</v>
      </c>
      <c r="K367" s="39">
        <v>2993</v>
      </c>
      <c r="L367" s="39">
        <v>3608.69</v>
      </c>
      <c r="M367" s="39">
        <v>11391.31</v>
      </c>
      <c r="N367">
        <v>24.05</v>
      </c>
      <c r="O367">
        <v>0</v>
      </c>
      <c r="P367">
        <v>0</v>
      </c>
      <c r="Q367">
        <v>0</v>
      </c>
      <c r="R367">
        <v>0</v>
      </c>
      <c r="S367" s="39">
        <v>-3608.69</v>
      </c>
      <c r="T367">
        <v>0</v>
      </c>
      <c r="U367" s="39">
        <v>-3608.69</v>
      </c>
      <c r="V367">
        <v>0</v>
      </c>
      <c r="W367" t="str">
        <f>""</f>
        <v/>
      </c>
      <c r="X367">
        <v>0</v>
      </c>
      <c r="Y367" t="str">
        <f>""</f>
        <v/>
      </c>
      <c r="Z367">
        <v>0</v>
      </c>
      <c r="AA367" t="str">
        <f>""</f>
        <v/>
      </c>
      <c r="AB367">
        <v>0</v>
      </c>
      <c r="AC367" t="str">
        <f>""</f>
        <v/>
      </c>
      <c r="AD367">
        <v>0</v>
      </c>
      <c r="AE367" t="str">
        <f>""</f>
        <v/>
      </c>
      <c r="AF367">
        <v>0</v>
      </c>
      <c r="AG367" t="str">
        <f>""</f>
        <v/>
      </c>
      <c r="AH367">
        <v>0</v>
      </c>
      <c r="AI367" t="str">
        <f>""</f>
        <v/>
      </c>
      <c r="AJ367">
        <v>0</v>
      </c>
      <c r="AK367" t="str">
        <f>""</f>
        <v/>
      </c>
      <c r="AL367">
        <v>0</v>
      </c>
      <c r="AM367" t="str">
        <f>""</f>
        <v/>
      </c>
      <c r="AN367">
        <v>0</v>
      </c>
      <c r="AO367" t="str">
        <f>""</f>
        <v/>
      </c>
      <c r="AP367">
        <v>0</v>
      </c>
      <c r="AQ367" t="str">
        <f>""</f>
        <v/>
      </c>
      <c r="AR367" t="s">
        <v>632</v>
      </c>
      <c r="AS367" t="s">
        <v>633</v>
      </c>
      <c r="AT367">
        <v>0</v>
      </c>
      <c r="AU367" t="str">
        <f>""</f>
        <v/>
      </c>
      <c r="AV367">
        <v>2016</v>
      </c>
      <c r="AW367">
        <v>0</v>
      </c>
      <c r="AX367">
        <v>0</v>
      </c>
      <c r="AY367">
        <v>2993</v>
      </c>
      <c r="AZ367">
        <v>0</v>
      </c>
      <c r="BA367">
        <v>0</v>
      </c>
      <c r="BB367">
        <v>0</v>
      </c>
    </row>
    <row r="368" spans="1:54">
      <c r="A368">
        <v>1817300750</v>
      </c>
      <c r="B368" t="s">
        <v>426</v>
      </c>
      <c r="C368" s="1">
        <v>30000</v>
      </c>
      <c r="D368" s="1">
        <v>30000</v>
      </c>
      <c r="E368" s="39">
        <v>10287.6</v>
      </c>
      <c r="F368" s="39">
        <v>10438.200000000001</v>
      </c>
      <c r="G368" s="39">
        <v>20725.8</v>
      </c>
      <c r="H368" s="39">
        <v>9274.2000000000007</v>
      </c>
      <c r="I368">
        <v>69.08</v>
      </c>
      <c r="J368" s="39">
        <v>17296</v>
      </c>
      <c r="K368" s="39">
        <v>10438.200000000001</v>
      </c>
      <c r="L368" s="39">
        <v>27734.2</v>
      </c>
      <c r="M368" s="39">
        <v>2265.8000000000002</v>
      </c>
      <c r="N368">
        <v>92.44</v>
      </c>
      <c r="O368">
        <v>0</v>
      </c>
      <c r="P368">
        <v>0</v>
      </c>
      <c r="Q368">
        <v>0</v>
      </c>
      <c r="R368">
        <v>0</v>
      </c>
      <c r="S368" s="39">
        <v>-20725.8</v>
      </c>
      <c r="T368">
        <v>0</v>
      </c>
      <c r="U368" s="39">
        <v>-27734.2</v>
      </c>
      <c r="V368">
        <v>0</v>
      </c>
      <c r="W368" t="str">
        <f>""</f>
        <v/>
      </c>
      <c r="X368">
        <v>0</v>
      </c>
      <c r="Y368" t="str">
        <f>""</f>
        <v/>
      </c>
      <c r="Z368">
        <v>0</v>
      </c>
      <c r="AA368" t="str">
        <f>""</f>
        <v/>
      </c>
      <c r="AB368">
        <v>0</v>
      </c>
      <c r="AC368" t="str">
        <f>""</f>
        <v/>
      </c>
      <c r="AD368">
        <v>0</v>
      </c>
      <c r="AE368" t="str">
        <f>""</f>
        <v/>
      </c>
      <c r="AF368">
        <v>0</v>
      </c>
      <c r="AG368" t="str">
        <f>""</f>
        <v/>
      </c>
      <c r="AH368">
        <v>0</v>
      </c>
      <c r="AI368" t="str">
        <f>""</f>
        <v/>
      </c>
      <c r="AJ368">
        <v>0</v>
      </c>
      <c r="AK368" t="str">
        <f>""</f>
        <v/>
      </c>
      <c r="AL368">
        <v>0</v>
      </c>
      <c r="AM368" t="str">
        <f>""</f>
        <v/>
      </c>
      <c r="AN368">
        <v>0</v>
      </c>
      <c r="AO368" t="str">
        <f>""</f>
        <v/>
      </c>
      <c r="AP368">
        <v>0</v>
      </c>
      <c r="AQ368" t="str">
        <f>""</f>
        <v/>
      </c>
      <c r="AR368" t="s">
        <v>632</v>
      </c>
      <c r="AS368" t="s">
        <v>633</v>
      </c>
      <c r="AT368">
        <v>0</v>
      </c>
      <c r="AU368" t="str">
        <f>""</f>
        <v/>
      </c>
      <c r="AV368">
        <v>2016</v>
      </c>
      <c r="AW368">
        <v>0</v>
      </c>
      <c r="AX368">
        <v>0</v>
      </c>
      <c r="AY368">
        <v>10438</v>
      </c>
      <c r="AZ368">
        <v>0</v>
      </c>
      <c r="BA368">
        <v>0</v>
      </c>
      <c r="BB368">
        <v>0</v>
      </c>
    </row>
    <row r="369" spans="1:54">
      <c r="A369">
        <v>1817500440</v>
      </c>
      <c r="B369" t="s">
        <v>92</v>
      </c>
      <c r="C369" s="1">
        <v>210000</v>
      </c>
      <c r="D369" s="1">
        <v>139944</v>
      </c>
      <c r="E369" s="39">
        <v>19137</v>
      </c>
      <c r="F369">
        <v>0</v>
      </c>
      <c r="G369" s="39">
        <v>19137</v>
      </c>
      <c r="H369" s="39">
        <v>120807</v>
      </c>
      <c r="I369">
        <v>13.67</v>
      </c>
      <c r="J369" s="39">
        <v>19137</v>
      </c>
      <c r="K369">
        <v>0</v>
      </c>
      <c r="L369" s="39">
        <v>19137</v>
      </c>
      <c r="M369" s="39">
        <v>190863</v>
      </c>
      <c r="N369">
        <v>9.11</v>
      </c>
      <c r="O369">
        <v>0</v>
      </c>
      <c r="P369">
        <v>0</v>
      </c>
      <c r="Q369">
        <v>0</v>
      </c>
      <c r="R369">
        <v>0</v>
      </c>
      <c r="S369" s="39">
        <v>-19137</v>
      </c>
      <c r="T369">
        <v>0</v>
      </c>
      <c r="U369" s="39">
        <v>-19137</v>
      </c>
      <c r="V369">
        <v>0</v>
      </c>
      <c r="W369" t="str">
        <f>""</f>
        <v/>
      </c>
      <c r="X369">
        <v>0</v>
      </c>
      <c r="Y369" t="str">
        <f>""</f>
        <v/>
      </c>
      <c r="Z369">
        <v>0</v>
      </c>
      <c r="AA369" t="str">
        <f>""</f>
        <v/>
      </c>
      <c r="AB369">
        <v>0</v>
      </c>
      <c r="AC369" t="str">
        <f>""</f>
        <v/>
      </c>
      <c r="AD369">
        <v>0</v>
      </c>
      <c r="AE369" t="str">
        <f>""</f>
        <v/>
      </c>
      <c r="AF369">
        <v>0</v>
      </c>
      <c r="AG369" t="str">
        <f>""</f>
        <v/>
      </c>
      <c r="AH369">
        <v>0</v>
      </c>
      <c r="AI369" t="str">
        <f>""</f>
        <v/>
      </c>
      <c r="AJ369">
        <v>0</v>
      </c>
      <c r="AK369" t="str">
        <f>""</f>
        <v/>
      </c>
      <c r="AL369">
        <v>0</v>
      </c>
      <c r="AM369" t="str">
        <f>""</f>
        <v/>
      </c>
      <c r="AN369">
        <v>0</v>
      </c>
      <c r="AO369" t="str">
        <f>""</f>
        <v/>
      </c>
      <c r="AP369">
        <v>0</v>
      </c>
      <c r="AQ369" t="str">
        <f>""</f>
        <v/>
      </c>
      <c r="AR369" t="s">
        <v>632</v>
      </c>
      <c r="AS369" t="s">
        <v>633</v>
      </c>
      <c r="AT369">
        <v>0</v>
      </c>
      <c r="AU369" t="str">
        <f>""</f>
        <v/>
      </c>
      <c r="AV369">
        <v>2016</v>
      </c>
      <c r="AW369">
        <v>0</v>
      </c>
      <c r="AX369">
        <v>0</v>
      </c>
      <c r="AY369">
        <v>0</v>
      </c>
      <c r="AZ369">
        <v>0</v>
      </c>
      <c r="BA369">
        <v>0</v>
      </c>
      <c r="BB369">
        <v>0</v>
      </c>
    </row>
    <row r="370" spans="1:54">
      <c r="A370">
        <v>1817601110</v>
      </c>
      <c r="B370" t="s">
        <v>428</v>
      </c>
      <c r="C370">
        <v>0</v>
      </c>
      <c r="D370">
        <v>0</v>
      </c>
      <c r="E370" s="39">
        <v>10873.52</v>
      </c>
      <c r="F370">
        <v>0</v>
      </c>
      <c r="G370" s="39">
        <v>10873.52</v>
      </c>
      <c r="H370" s="39">
        <v>-10873.52</v>
      </c>
      <c r="I370">
        <v>0</v>
      </c>
      <c r="J370" s="39">
        <v>10873.52</v>
      </c>
      <c r="K370">
        <v>0</v>
      </c>
      <c r="L370" s="39">
        <v>10873.52</v>
      </c>
      <c r="M370" s="39">
        <v>-10873.52</v>
      </c>
      <c r="N370">
        <v>0</v>
      </c>
      <c r="O370">
        <v>0</v>
      </c>
      <c r="P370">
        <v>0</v>
      </c>
      <c r="Q370">
        <v>0</v>
      </c>
      <c r="R370">
        <v>0</v>
      </c>
      <c r="S370" s="39">
        <v>-10873.52</v>
      </c>
      <c r="T370">
        <v>0</v>
      </c>
      <c r="U370" s="39">
        <v>-10873.52</v>
      </c>
      <c r="V370">
        <v>0</v>
      </c>
      <c r="W370" t="str">
        <f>""</f>
        <v/>
      </c>
      <c r="X370">
        <v>0</v>
      </c>
      <c r="Y370" t="str">
        <f>""</f>
        <v/>
      </c>
      <c r="Z370">
        <v>0</v>
      </c>
      <c r="AA370" t="str">
        <f>""</f>
        <v/>
      </c>
      <c r="AB370">
        <v>0</v>
      </c>
      <c r="AC370" t="str">
        <f>""</f>
        <v/>
      </c>
      <c r="AD370">
        <v>0</v>
      </c>
      <c r="AE370" t="str">
        <f>""</f>
        <v/>
      </c>
      <c r="AF370">
        <v>0</v>
      </c>
      <c r="AG370" t="str">
        <f>""</f>
        <v/>
      </c>
      <c r="AH370">
        <v>0</v>
      </c>
      <c r="AI370" t="str">
        <f>""</f>
        <v/>
      </c>
      <c r="AJ370">
        <v>0</v>
      </c>
      <c r="AK370" t="str">
        <f>""</f>
        <v/>
      </c>
      <c r="AL370">
        <v>0</v>
      </c>
      <c r="AM370" t="str">
        <f>""</f>
        <v/>
      </c>
      <c r="AN370">
        <v>0</v>
      </c>
      <c r="AO370" t="str">
        <f>""</f>
        <v/>
      </c>
      <c r="AP370">
        <v>0</v>
      </c>
      <c r="AQ370" t="str">
        <f>""</f>
        <v/>
      </c>
      <c r="AR370" t="s">
        <v>632</v>
      </c>
      <c r="AS370" t="s">
        <v>633</v>
      </c>
      <c r="AT370">
        <v>0</v>
      </c>
      <c r="AU370" t="str">
        <f>""</f>
        <v/>
      </c>
      <c r="AV370">
        <v>2016</v>
      </c>
      <c r="AW370">
        <v>0</v>
      </c>
      <c r="AX370">
        <v>0</v>
      </c>
      <c r="AY370">
        <v>0</v>
      </c>
      <c r="AZ370">
        <v>0</v>
      </c>
      <c r="BA370">
        <v>0</v>
      </c>
      <c r="BB370">
        <v>0</v>
      </c>
    </row>
    <row r="371" spans="1:54">
      <c r="A371">
        <v>1817610110</v>
      </c>
      <c r="B371" t="s">
        <v>707</v>
      </c>
      <c r="C371" s="1">
        <v>107000</v>
      </c>
      <c r="D371" s="1">
        <v>71304</v>
      </c>
      <c r="E371" s="39">
        <v>117673.47</v>
      </c>
      <c r="F371">
        <v>0</v>
      </c>
      <c r="G371" s="39">
        <v>117673.47</v>
      </c>
      <c r="H371" s="39">
        <v>-46369.47</v>
      </c>
      <c r="I371">
        <v>165.03</v>
      </c>
      <c r="J371" s="39">
        <v>129112.71</v>
      </c>
      <c r="K371">
        <v>0</v>
      </c>
      <c r="L371" s="39">
        <v>129112.71</v>
      </c>
      <c r="M371" s="39">
        <v>-22112.71</v>
      </c>
      <c r="N371">
        <v>120.66</v>
      </c>
      <c r="O371">
        <v>0</v>
      </c>
      <c r="P371">
        <v>0</v>
      </c>
      <c r="Q371">
        <v>0</v>
      </c>
      <c r="R371">
        <v>0</v>
      </c>
      <c r="S371" s="39">
        <v>-117673.47</v>
      </c>
      <c r="T371">
        <v>0</v>
      </c>
      <c r="U371" s="39">
        <v>-129112.71</v>
      </c>
      <c r="V371">
        <v>0</v>
      </c>
      <c r="W371" t="str">
        <f>""</f>
        <v/>
      </c>
      <c r="X371">
        <v>0</v>
      </c>
      <c r="Y371" t="str">
        <f>""</f>
        <v/>
      </c>
      <c r="Z371">
        <v>0</v>
      </c>
      <c r="AA371" t="str">
        <f>""</f>
        <v/>
      </c>
      <c r="AB371">
        <v>0</v>
      </c>
      <c r="AC371" t="str">
        <f>""</f>
        <v/>
      </c>
      <c r="AD371">
        <v>0</v>
      </c>
      <c r="AE371" t="str">
        <f>""</f>
        <v/>
      </c>
      <c r="AF371">
        <v>0</v>
      </c>
      <c r="AG371" t="str">
        <f>""</f>
        <v/>
      </c>
      <c r="AH371">
        <v>0</v>
      </c>
      <c r="AI371" t="str">
        <f>""</f>
        <v/>
      </c>
      <c r="AJ371">
        <v>0</v>
      </c>
      <c r="AK371" t="str">
        <f>""</f>
        <v/>
      </c>
      <c r="AL371">
        <v>0</v>
      </c>
      <c r="AM371" t="str">
        <f>""</f>
        <v/>
      </c>
      <c r="AN371">
        <v>0</v>
      </c>
      <c r="AO371" t="str">
        <f>""</f>
        <v/>
      </c>
      <c r="AP371">
        <v>0</v>
      </c>
      <c r="AQ371" t="str">
        <f>""</f>
        <v/>
      </c>
      <c r="AR371" t="s">
        <v>632</v>
      </c>
      <c r="AS371" t="s">
        <v>633</v>
      </c>
      <c r="AT371">
        <v>0</v>
      </c>
      <c r="AU371" t="str">
        <f>""</f>
        <v/>
      </c>
      <c r="AV371">
        <v>2016</v>
      </c>
      <c r="AW371">
        <v>0</v>
      </c>
      <c r="AX371">
        <v>0</v>
      </c>
      <c r="AY371">
        <v>0</v>
      </c>
      <c r="AZ371">
        <v>0</v>
      </c>
      <c r="BA371">
        <v>0</v>
      </c>
      <c r="BB371">
        <v>0</v>
      </c>
    </row>
    <row r="372" spans="1:54">
      <c r="A372">
        <v>1817620110</v>
      </c>
      <c r="B372" t="s">
        <v>642</v>
      </c>
      <c r="C372" s="1">
        <v>140000</v>
      </c>
      <c r="D372" s="1">
        <v>93296</v>
      </c>
      <c r="E372" s="39">
        <v>55815.89</v>
      </c>
      <c r="F372">
        <v>0</v>
      </c>
      <c r="G372" s="39">
        <v>55815.89</v>
      </c>
      <c r="H372" s="39">
        <v>37480.11</v>
      </c>
      <c r="I372">
        <v>59.82</v>
      </c>
      <c r="J372" s="39">
        <v>67684.960000000006</v>
      </c>
      <c r="K372">
        <v>0</v>
      </c>
      <c r="L372" s="39">
        <v>67684.960000000006</v>
      </c>
      <c r="M372" s="39">
        <v>72315.039999999994</v>
      </c>
      <c r="N372">
        <v>48.34</v>
      </c>
      <c r="O372">
        <v>0</v>
      </c>
      <c r="P372">
        <v>0</v>
      </c>
      <c r="Q372">
        <v>0</v>
      </c>
      <c r="R372">
        <v>0</v>
      </c>
      <c r="S372" s="39">
        <v>-55815.89</v>
      </c>
      <c r="T372">
        <v>0</v>
      </c>
      <c r="U372" s="39">
        <v>-67684.960000000006</v>
      </c>
      <c r="V372">
        <v>0</v>
      </c>
      <c r="W372" t="str">
        <f>""</f>
        <v/>
      </c>
      <c r="X372">
        <v>0</v>
      </c>
      <c r="Y372" t="str">
        <f>""</f>
        <v/>
      </c>
      <c r="Z372">
        <v>0</v>
      </c>
      <c r="AA372" t="str">
        <f>""</f>
        <v/>
      </c>
      <c r="AB372">
        <v>0</v>
      </c>
      <c r="AC372" t="str">
        <f>""</f>
        <v/>
      </c>
      <c r="AD372">
        <v>0</v>
      </c>
      <c r="AE372" t="str">
        <f>""</f>
        <v/>
      </c>
      <c r="AF372">
        <v>0</v>
      </c>
      <c r="AG372" t="str">
        <f>""</f>
        <v/>
      </c>
      <c r="AH372">
        <v>0</v>
      </c>
      <c r="AI372" t="str">
        <f>""</f>
        <v/>
      </c>
      <c r="AJ372">
        <v>0</v>
      </c>
      <c r="AK372" t="str">
        <f>""</f>
        <v/>
      </c>
      <c r="AL372">
        <v>0</v>
      </c>
      <c r="AM372" t="str">
        <f>""</f>
        <v/>
      </c>
      <c r="AN372">
        <v>0</v>
      </c>
      <c r="AO372" t="str">
        <f>""</f>
        <v/>
      </c>
      <c r="AP372">
        <v>0</v>
      </c>
      <c r="AQ372" t="str">
        <f>""</f>
        <v/>
      </c>
      <c r="AR372" t="s">
        <v>632</v>
      </c>
      <c r="AS372" t="s">
        <v>633</v>
      </c>
      <c r="AT372">
        <v>0</v>
      </c>
      <c r="AU372" t="str">
        <f>""</f>
        <v/>
      </c>
      <c r="AV372">
        <v>2016</v>
      </c>
      <c r="AW372">
        <v>0</v>
      </c>
      <c r="AX372">
        <v>0</v>
      </c>
      <c r="AY372">
        <v>0</v>
      </c>
      <c r="AZ372">
        <v>0</v>
      </c>
      <c r="BA372">
        <v>0</v>
      </c>
      <c r="BB372">
        <v>0</v>
      </c>
    </row>
    <row r="373" spans="1:54">
      <c r="A373">
        <v>1817620750</v>
      </c>
      <c r="B373" t="s">
        <v>708</v>
      </c>
      <c r="C373" s="1">
        <v>500000</v>
      </c>
      <c r="D373" s="1">
        <v>333200</v>
      </c>
      <c r="E373">
        <v>0</v>
      </c>
      <c r="F373">
        <v>0</v>
      </c>
      <c r="G373">
        <v>0</v>
      </c>
      <c r="H373" s="39">
        <v>333200</v>
      </c>
      <c r="I373">
        <v>0</v>
      </c>
      <c r="J373">
        <v>0</v>
      </c>
      <c r="K373">
        <v>0</v>
      </c>
      <c r="L373">
        <v>0</v>
      </c>
      <c r="M373" s="39">
        <v>500000</v>
      </c>
      <c r="N373">
        <v>0</v>
      </c>
      <c r="O373">
        <v>0</v>
      </c>
      <c r="P373">
        <v>0</v>
      </c>
      <c r="Q373">
        <v>0</v>
      </c>
      <c r="R373">
        <v>0</v>
      </c>
      <c r="S373">
        <v>0</v>
      </c>
      <c r="T373">
        <v>0</v>
      </c>
      <c r="U373">
        <v>0</v>
      </c>
      <c r="V373">
        <v>0</v>
      </c>
      <c r="W373" t="str">
        <f>""</f>
        <v/>
      </c>
      <c r="X373">
        <v>0</v>
      </c>
      <c r="Y373" t="str">
        <f>""</f>
        <v/>
      </c>
      <c r="Z373">
        <v>0</v>
      </c>
      <c r="AA373" t="str">
        <f>""</f>
        <v/>
      </c>
      <c r="AB373">
        <v>0</v>
      </c>
      <c r="AC373" t="str">
        <f>""</f>
        <v/>
      </c>
      <c r="AD373">
        <v>0</v>
      </c>
      <c r="AE373" t="str">
        <f>""</f>
        <v/>
      </c>
      <c r="AF373">
        <v>0</v>
      </c>
      <c r="AG373" t="str">
        <f>""</f>
        <v/>
      </c>
      <c r="AH373">
        <v>0</v>
      </c>
      <c r="AI373" t="str">
        <f>""</f>
        <v/>
      </c>
      <c r="AJ373">
        <v>0</v>
      </c>
      <c r="AK373" t="str">
        <f>""</f>
        <v/>
      </c>
      <c r="AL373">
        <v>0</v>
      </c>
      <c r="AM373" t="str">
        <f>""</f>
        <v/>
      </c>
      <c r="AN373">
        <v>0</v>
      </c>
      <c r="AO373" t="str">
        <f>""</f>
        <v/>
      </c>
      <c r="AP373">
        <v>0</v>
      </c>
      <c r="AQ373" t="str">
        <f>""</f>
        <v/>
      </c>
      <c r="AR373" t="s">
        <v>632</v>
      </c>
      <c r="AS373" t="s">
        <v>633</v>
      </c>
      <c r="AT373">
        <v>0</v>
      </c>
      <c r="AU373" t="str">
        <f>""</f>
        <v/>
      </c>
      <c r="AV373">
        <v>2016</v>
      </c>
      <c r="AW373">
        <v>0</v>
      </c>
      <c r="AX373">
        <v>0</v>
      </c>
      <c r="AY373">
        <v>0</v>
      </c>
      <c r="AZ373">
        <v>0</v>
      </c>
      <c r="BA373">
        <v>0</v>
      </c>
      <c r="BB373">
        <v>0</v>
      </c>
    </row>
    <row r="374" spans="1:54">
      <c r="A374">
        <v>1817621470</v>
      </c>
      <c r="B374" t="s">
        <v>709</v>
      </c>
      <c r="C374">
        <v>0</v>
      </c>
      <c r="D374">
        <v>0</v>
      </c>
      <c r="E374" s="39">
        <v>3347.44</v>
      </c>
      <c r="F374">
        <v>0</v>
      </c>
      <c r="G374" s="39">
        <v>3347.44</v>
      </c>
      <c r="H374" s="39">
        <v>-3347.44</v>
      </c>
      <c r="I374">
        <v>0</v>
      </c>
      <c r="J374" s="39">
        <v>3347.44</v>
      </c>
      <c r="K374">
        <v>0</v>
      </c>
      <c r="L374" s="39">
        <v>3347.44</v>
      </c>
      <c r="M374" s="39">
        <v>-3347.44</v>
      </c>
      <c r="N374">
        <v>0</v>
      </c>
      <c r="O374">
        <v>0</v>
      </c>
      <c r="P374">
        <v>0</v>
      </c>
      <c r="Q374">
        <v>0</v>
      </c>
      <c r="R374">
        <v>0</v>
      </c>
      <c r="S374" s="39">
        <v>-3347.44</v>
      </c>
      <c r="T374">
        <v>0</v>
      </c>
      <c r="U374" s="39">
        <v>-3347.44</v>
      </c>
      <c r="V374">
        <v>0</v>
      </c>
      <c r="W374" t="str">
        <f>""</f>
        <v/>
      </c>
      <c r="X374">
        <v>0</v>
      </c>
      <c r="Y374" t="str">
        <f>""</f>
        <v/>
      </c>
      <c r="Z374">
        <v>0</v>
      </c>
      <c r="AA374" t="str">
        <f>""</f>
        <v/>
      </c>
      <c r="AB374">
        <v>0</v>
      </c>
      <c r="AC374" t="str">
        <f>""</f>
        <v/>
      </c>
      <c r="AD374">
        <v>0</v>
      </c>
      <c r="AE374" t="str">
        <f>""</f>
        <v/>
      </c>
      <c r="AF374">
        <v>0</v>
      </c>
      <c r="AG374" t="str">
        <f>""</f>
        <v/>
      </c>
      <c r="AH374">
        <v>0</v>
      </c>
      <c r="AI374" t="str">
        <f>""</f>
        <v/>
      </c>
      <c r="AJ374">
        <v>0</v>
      </c>
      <c r="AK374" t="str">
        <f>""</f>
        <v/>
      </c>
      <c r="AL374">
        <v>0</v>
      </c>
      <c r="AM374" t="str">
        <f>""</f>
        <v/>
      </c>
      <c r="AN374">
        <v>0</v>
      </c>
      <c r="AO374" t="str">
        <f>""</f>
        <v/>
      </c>
      <c r="AP374">
        <v>0</v>
      </c>
      <c r="AQ374" t="str">
        <f>""</f>
        <v/>
      </c>
      <c r="AR374" t="s">
        <v>632</v>
      </c>
      <c r="AS374" t="s">
        <v>633</v>
      </c>
      <c r="AT374">
        <v>0</v>
      </c>
      <c r="AU374" t="str">
        <f>""</f>
        <v/>
      </c>
      <c r="AV374">
        <v>2016</v>
      </c>
      <c r="AW374">
        <v>0</v>
      </c>
      <c r="AX374">
        <v>0</v>
      </c>
      <c r="AY374">
        <v>0</v>
      </c>
      <c r="AZ374">
        <v>0</v>
      </c>
      <c r="BA374">
        <v>0</v>
      </c>
      <c r="BB374">
        <v>0</v>
      </c>
    </row>
    <row r="375" spans="1:54">
      <c r="A375">
        <v>1817622110</v>
      </c>
      <c r="B375" t="s">
        <v>110</v>
      </c>
      <c r="C375">
        <v>0</v>
      </c>
      <c r="D375">
        <v>0</v>
      </c>
      <c r="E375">
        <v>838.55</v>
      </c>
      <c r="F375">
        <v>0</v>
      </c>
      <c r="G375">
        <v>838.55</v>
      </c>
      <c r="H375">
        <v>-838.55</v>
      </c>
      <c r="I375">
        <v>0</v>
      </c>
      <c r="J375">
        <v>838.55</v>
      </c>
      <c r="K375">
        <v>0</v>
      </c>
      <c r="L375">
        <v>838.55</v>
      </c>
      <c r="M375">
        <v>-838.55</v>
      </c>
      <c r="N375">
        <v>0</v>
      </c>
      <c r="O375">
        <v>0</v>
      </c>
      <c r="P375">
        <v>0</v>
      </c>
      <c r="Q375">
        <v>0</v>
      </c>
      <c r="R375">
        <v>0</v>
      </c>
      <c r="S375">
        <v>-838.55</v>
      </c>
      <c r="T375">
        <v>0</v>
      </c>
      <c r="U375">
        <v>-838.55</v>
      </c>
      <c r="V375">
        <v>0</v>
      </c>
      <c r="W375" t="str">
        <f>""</f>
        <v/>
      </c>
      <c r="X375">
        <v>0</v>
      </c>
      <c r="Y375" t="str">
        <f>""</f>
        <v/>
      </c>
      <c r="Z375">
        <v>0</v>
      </c>
      <c r="AA375" t="str">
        <f>""</f>
        <v/>
      </c>
      <c r="AB375">
        <v>0</v>
      </c>
      <c r="AC375" t="str">
        <f>""</f>
        <v/>
      </c>
      <c r="AD375">
        <v>0</v>
      </c>
      <c r="AE375" t="str">
        <f>""</f>
        <v/>
      </c>
      <c r="AF375">
        <v>0</v>
      </c>
      <c r="AG375" t="str">
        <f>""</f>
        <v/>
      </c>
      <c r="AH375">
        <v>0</v>
      </c>
      <c r="AI375" t="str">
        <f>""</f>
        <v/>
      </c>
      <c r="AJ375">
        <v>0</v>
      </c>
      <c r="AK375" t="str">
        <f>""</f>
        <v/>
      </c>
      <c r="AL375">
        <v>0</v>
      </c>
      <c r="AM375" t="str">
        <f>""</f>
        <v/>
      </c>
      <c r="AN375">
        <v>0</v>
      </c>
      <c r="AO375" t="str">
        <f>""</f>
        <v/>
      </c>
      <c r="AP375">
        <v>0</v>
      </c>
      <c r="AQ375" t="str">
        <f>""</f>
        <v/>
      </c>
      <c r="AR375" t="s">
        <v>632</v>
      </c>
      <c r="AS375" t="s">
        <v>633</v>
      </c>
      <c r="AT375">
        <v>0</v>
      </c>
      <c r="AU375" t="str">
        <f>""</f>
        <v/>
      </c>
      <c r="AV375">
        <v>2016</v>
      </c>
      <c r="AW375">
        <v>0</v>
      </c>
      <c r="AX375">
        <v>0</v>
      </c>
      <c r="AY375">
        <v>0</v>
      </c>
      <c r="AZ375">
        <v>0</v>
      </c>
      <c r="BA375">
        <v>0</v>
      </c>
      <c r="BB375">
        <v>0</v>
      </c>
    </row>
    <row r="376" spans="1:54">
      <c r="A376">
        <v>1817623110</v>
      </c>
      <c r="B376" t="s">
        <v>710</v>
      </c>
      <c r="C376">
        <v>0</v>
      </c>
      <c r="D376">
        <v>0</v>
      </c>
      <c r="E376" s="39">
        <v>13234.05</v>
      </c>
      <c r="F376">
        <v>0</v>
      </c>
      <c r="G376" s="39">
        <v>13234.05</v>
      </c>
      <c r="H376" s="39">
        <v>-13234.05</v>
      </c>
      <c r="I376">
        <v>0</v>
      </c>
      <c r="J376" s="39">
        <v>13234.05</v>
      </c>
      <c r="K376">
        <v>0</v>
      </c>
      <c r="L376" s="39">
        <v>13234.05</v>
      </c>
      <c r="M376" s="39">
        <v>-13234.05</v>
      </c>
      <c r="N376">
        <v>0</v>
      </c>
      <c r="O376">
        <v>0</v>
      </c>
      <c r="P376">
        <v>0</v>
      </c>
      <c r="Q376">
        <v>0</v>
      </c>
      <c r="R376">
        <v>0</v>
      </c>
      <c r="S376" s="39">
        <v>-13234.05</v>
      </c>
      <c r="T376">
        <v>0</v>
      </c>
      <c r="U376" s="39">
        <v>-13234.05</v>
      </c>
      <c r="V376">
        <v>0</v>
      </c>
      <c r="W376" t="str">
        <f>""</f>
        <v/>
      </c>
      <c r="X376">
        <v>0</v>
      </c>
      <c r="Y376" t="str">
        <f>""</f>
        <v/>
      </c>
      <c r="Z376">
        <v>0</v>
      </c>
      <c r="AA376" t="str">
        <f>""</f>
        <v/>
      </c>
      <c r="AB376">
        <v>0</v>
      </c>
      <c r="AC376" t="str">
        <f>""</f>
        <v/>
      </c>
      <c r="AD376">
        <v>0</v>
      </c>
      <c r="AE376" t="str">
        <f>""</f>
        <v/>
      </c>
      <c r="AF376">
        <v>0</v>
      </c>
      <c r="AG376" t="str">
        <f>""</f>
        <v/>
      </c>
      <c r="AH376">
        <v>0</v>
      </c>
      <c r="AI376" t="str">
        <f>""</f>
        <v/>
      </c>
      <c r="AJ376">
        <v>0</v>
      </c>
      <c r="AK376" t="str">
        <f>""</f>
        <v/>
      </c>
      <c r="AL376">
        <v>0</v>
      </c>
      <c r="AM376" t="str">
        <f>""</f>
        <v/>
      </c>
      <c r="AN376">
        <v>0</v>
      </c>
      <c r="AO376" t="str">
        <f>""</f>
        <v/>
      </c>
      <c r="AP376">
        <v>0</v>
      </c>
      <c r="AQ376" t="str">
        <f>""</f>
        <v/>
      </c>
      <c r="AR376" t="s">
        <v>632</v>
      </c>
      <c r="AS376" t="s">
        <v>633</v>
      </c>
      <c r="AT376">
        <v>0</v>
      </c>
      <c r="AU376" t="str">
        <f>""</f>
        <v/>
      </c>
      <c r="AV376">
        <v>2016</v>
      </c>
      <c r="AW376">
        <v>0</v>
      </c>
      <c r="AX376">
        <v>0</v>
      </c>
      <c r="AY376">
        <v>0</v>
      </c>
      <c r="AZ376">
        <v>0</v>
      </c>
      <c r="BA376">
        <v>0</v>
      </c>
      <c r="BB376">
        <v>0</v>
      </c>
    </row>
    <row r="377" spans="1:54">
      <c r="A377">
        <v>1817624110</v>
      </c>
      <c r="B377" t="s">
        <v>711</v>
      </c>
      <c r="C377" s="1">
        <v>68000</v>
      </c>
      <c r="D377" s="1">
        <v>45312</v>
      </c>
      <c r="E377" s="39">
        <v>12422.37</v>
      </c>
      <c r="F377">
        <v>0</v>
      </c>
      <c r="G377" s="39">
        <v>12422.37</v>
      </c>
      <c r="H377" s="39">
        <v>32889.629999999997</v>
      </c>
      <c r="I377">
        <v>27.41</v>
      </c>
      <c r="J377" s="39">
        <v>15454.12</v>
      </c>
      <c r="K377">
        <v>0</v>
      </c>
      <c r="L377" s="39">
        <v>15454.12</v>
      </c>
      <c r="M377" s="39">
        <v>52545.88</v>
      </c>
      <c r="N377">
        <v>22.72</v>
      </c>
      <c r="O377">
        <v>0</v>
      </c>
      <c r="P377">
        <v>0</v>
      </c>
      <c r="Q377">
        <v>0</v>
      </c>
      <c r="R377">
        <v>0</v>
      </c>
      <c r="S377" s="39">
        <v>-12422.37</v>
      </c>
      <c r="T377">
        <v>0</v>
      </c>
      <c r="U377" s="39">
        <v>-15454.12</v>
      </c>
      <c r="V377">
        <v>0</v>
      </c>
      <c r="W377" t="str">
        <f>""</f>
        <v/>
      </c>
      <c r="X377">
        <v>0</v>
      </c>
      <c r="Y377" t="str">
        <f>""</f>
        <v/>
      </c>
      <c r="Z377">
        <v>0</v>
      </c>
      <c r="AA377" t="str">
        <f>""</f>
        <v/>
      </c>
      <c r="AB377">
        <v>0</v>
      </c>
      <c r="AC377" t="str">
        <f>""</f>
        <v/>
      </c>
      <c r="AD377">
        <v>0</v>
      </c>
      <c r="AE377" t="str">
        <f>""</f>
        <v/>
      </c>
      <c r="AF377">
        <v>0</v>
      </c>
      <c r="AG377" t="str">
        <f>""</f>
        <v/>
      </c>
      <c r="AH377">
        <v>0</v>
      </c>
      <c r="AI377" t="str">
        <f>""</f>
        <v/>
      </c>
      <c r="AJ377">
        <v>0</v>
      </c>
      <c r="AK377" t="str">
        <f>""</f>
        <v/>
      </c>
      <c r="AL377">
        <v>0</v>
      </c>
      <c r="AM377" t="str">
        <f>""</f>
        <v/>
      </c>
      <c r="AN377">
        <v>0</v>
      </c>
      <c r="AO377" t="str">
        <f>""</f>
        <v/>
      </c>
      <c r="AP377">
        <v>0</v>
      </c>
      <c r="AQ377" t="str">
        <f>""</f>
        <v/>
      </c>
      <c r="AR377" t="s">
        <v>632</v>
      </c>
      <c r="AS377" t="s">
        <v>633</v>
      </c>
      <c r="AT377">
        <v>0</v>
      </c>
      <c r="AU377" t="str">
        <f>""</f>
        <v/>
      </c>
      <c r="AV377">
        <v>2016</v>
      </c>
      <c r="AW377">
        <v>0</v>
      </c>
      <c r="AX377">
        <v>0</v>
      </c>
      <c r="AY377">
        <v>0</v>
      </c>
      <c r="AZ377">
        <v>0</v>
      </c>
      <c r="BA377">
        <v>0</v>
      </c>
      <c r="BB377">
        <v>0</v>
      </c>
    </row>
    <row r="378" spans="1:54">
      <c r="A378">
        <v>1817625110</v>
      </c>
      <c r="B378" t="s">
        <v>430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0</v>
      </c>
      <c r="I378">
        <v>0</v>
      </c>
      <c r="J378" s="39">
        <v>2111.0300000000002</v>
      </c>
      <c r="K378">
        <v>0</v>
      </c>
      <c r="L378" s="39">
        <v>2111.0300000000002</v>
      </c>
      <c r="M378" s="39">
        <v>-2111.0300000000002</v>
      </c>
      <c r="N378">
        <v>0</v>
      </c>
      <c r="O378">
        <v>0</v>
      </c>
      <c r="P378">
        <v>0</v>
      </c>
      <c r="Q378">
        <v>0</v>
      </c>
      <c r="R378">
        <v>0</v>
      </c>
      <c r="S378">
        <v>0</v>
      </c>
      <c r="T378">
        <v>0</v>
      </c>
      <c r="U378" s="39">
        <v>-2111.0300000000002</v>
      </c>
      <c r="V378">
        <v>0</v>
      </c>
      <c r="W378" t="str">
        <f>""</f>
        <v/>
      </c>
      <c r="X378">
        <v>0</v>
      </c>
      <c r="Y378" t="str">
        <f>""</f>
        <v/>
      </c>
      <c r="Z378">
        <v>0</v>
      </c>
      <c r="AA378" t="str">
        <f>""</f>
        <v/>
      </c>
      <c r="AB378">
        <v>0</v>
      </c>
      <c r="AC378" t="str">
        <f>""</f>
        <v/>
      </c>
      <c r="AD378">
        <v>0</v>
      </c>
      <c r="AE378" t="str">
        <f>""</f>
        <v/>
      </c>
      <c r="AF378">
        <v>0</v>
      </c>
      <c r="AG378" t="str">
        <f>""</f>
        <v/>
      </c>
      <c r="AH378">
        <v>0</v>
      </c>
      <c r="AI378" t="str">
        <f>""</f>
        <v/>
      </c>
      <c r="AJ378">
        <v>0</v>
      </c>
      <c r="AK378" t="str">
        <f>""</f>
        <v/>
      </c>
      <c r="AL378">
        <v>0</v>
      </c>
      <c r="AM378" t="str">
        <f>""</f>
        <v/>
      </c>
      <c r="AN378">
        <v>0</v>
      </c>
      <c r="AO378" t="str">
        <f>""</f>
        <v/>
      </c>
      <c r="AP378">
        <v>0</v>
      </c>
      <c r="AQ378" t="str">
        <f>""</f>
        <v/>
      </c>
      <c r="AR378" t="s">
        <v>632</v>
      </c>
      <c r="AS378" t="s">
        <v>633</v>
      </c>
      <c r="AT378">
        <v>0</v>
      </c>
      <c r="AU378" t="str">
        <f>""</f>
        <v/>
      </c>
      <c r="AV378">
        <v>2016</v>
      </c>
      <c r="AW378">
        <v>0</v>
      </c>
      <c r="AX378">
        <v>0</v>
      </c>
      <c r="AY378">
        <v>0</v>
      </c>
      <c r="AZ378">
        <v>0</v>
      </c>
      <c r="BA378">
        <v>0</v>
      </c>
      <c r="BB378">
        <v>0</v>
      </c>
    </row>
    <row r="379" spans="1:54">
      <c r="A379">
        <v>1817700110</v>
      </c>
      <c r="B379" t="s">
        <v>431</v>
      </c>
      <c r="C379" s="1">
        <v>297000</v>
      </c>
      <c r="D379" s="1">
        <v>197920</v>
      </c>
      <c r="E379" s="39">
        <v>238198.52</v>
      </c>
      <c r="F379">
        <v>0</v>
      </c>
      <c r="G379" s="39">
        <v>238198.52</v>
      </c>
      <c r="H379" s="39">
        <v>-40278.519999999997</v>
      </c>
      <c r="I379">
        <v>120.35</v>
      </c>
      <c r="J379" s="39">
        <v>263381.5</v>
      </c>
      <c r="K379">
        <v>0</v>
      </c>
      <c r="L379" s="39">
        <v>263381.5</v>
      </c>
      <c r="M379" s="39">
        <v>33618.5</v>
      </c>
      <c r="N379">
        <v>88.68</v>
      </c>
      <c r="O379">
        <v>0</v>
      </c>
      <c r="P379">
        <v>0</v>
      </c>
      <c r="Q379">
        <v>0</v>
      </c>
      <c r="R379">
        <v>0</v>
      </c>
      <c r="S379" s="39">
        <v>-238198.52</v>
      </c>
      <c r="T379">
        <v>0</v>
      </c>
      <c r="U379" s="39">
        <v>-263381.5</v>
      </c>
      <c r="V379">
        <v>0</v>
      </c>
      <c r="W379" t="str">
        <f>""</f>
        <v/>
      </c>
      <c r="X379">
        <v>0</v>
      </c>
      <c r="Y379" t="str">
        <f>""</f>
        <v/>
      </c>
      <c r="Z379">
        <v>0</v>
      </c>
      <c r="AA379" t="str">
        <f>""</f>
        <v/>
      </c>
      <c r="AB379">
        <v>0</v>
      </c>
      <c r="AC379" t="str">
        <f>""</f>
        <v/>
      </c>
      <c r="AD379">
        <v>0</v>
      </c>
      <c r="AE379" t="str">
        <f>""</f>
        <v/>
      </c>
      <c r="AF379">
        <v>0</v>
      </c>
      <c r="AG379" t="str">
        <f>""</f>
        <v/>
      </c>
      <c r="AH379">
        <v>0</v>
      </c>
      <c r="AI379" t="str">
        <f>""</f>
        <v/>
      </c>
      <c r="AJ379">
        <v>0</v>
      </c>
      <c r="AK379" t="str">
        <f>""</f>
        <v/>
      </c>
      <c r="AL379">
        <v>0</v>
      </c>
      <c r="AM379" t="str">
        <f>""</f>
        <v/>
      </c>
      <c r="AN379">
        <v>0</v>
      </c>
      <c r="AO379" t="str">
        <f>""</f>
        <v/>
      </c>
      <c r="AP379">
        <v>0</v>
      </c>
      <c r="AQ379" t="str">
        <f>""</f>
        <v/>
      </c>
      <c r="AR379" t="s">
        <v>632</v>
      </c>
      <c r="AS379" t="s">
        <v>633</v>
      </c>
      <c r="AT379">
        <v>0</v>
      </c>
      <c r="AU379" t="str">
        <f>""</f>
        <v/>
      </c>
      <c r="AV379">
        <v>2016</v>
      </c>
      <c r="AW379">
        <v>0</v>
      </c>
      <c r="AX379">
        <v>0</v>
      </c>
      <c r="AY379">
        <v>0</v>
      </c>
      <c r="AZ379">
        <v>0</v>
      </c>
      <c r="BA379">
        <v>0</v>
      </c>
      <c r="BB379">
        <v>0</v>
      </c>
    </row>
    <row r="380" spans="1:54">
      <c r="A380">
        <v>1817800710</v>
      </c>
      <c r="B380" t="s">
        <v>116</v>
      </c>
      <c r="C380" s="1">
        <v>1050000</v>
      </c>
      <c r="D380" s="1">
        <v>699720</v>
      </c>
      <c r="E380" s="39">
        <v>596767.36</v>
      </c>
      <c r="F380">
        <v>0</v>
      </c>
      <c r="G380" s="39">
        <v>596767.36</v>
      </c>
      <c r="H380" s="39">
        <v>102952.64</v>
      </c>
      <c r="I380">
        <v>85.28</v>
      </c>
      <c r="J380" s="39">
        <v>596767.36</v>
      </c>
      <c r="K380">
        <v>0</v>
      </c>
      <c r="L380" s="39">
        <v>596767.36</v>
      </c>
      <c r="M380" s="39">
        <v>453232.64000000001</v>
      </c>
      <c r="N380">
        <v>56.83</v>
      </c>
      <c r="O380">
        <v>0</v>
      </c>
      <c r="P380">
        <v>0</v>
      </c>
      <c r="Q380">
        <v>0</v>
      </c>
      <c r="R380">
        <v>0</v>
      </c>
      <c r="S380" s="39">
        <v>-596767.36</v>
      </c>
      <c r="T380">
        <v>0</v>
      </c>
      <c r="U380" s="39">
        <v>-596767.36</v>
      </c>
      <c r="V380">
        <v>0</v>
      </c>
      <c r="W380" t="str">
        <f>""</f>
        <v/>
      </c>
      <c r="X380">
        <v>0</v>
      </c>
      <c r="Y380" t="str">
        <f>""</f>
        <v/>
      </c>
      <c r="Z380">
        <v>0</v>
      </c>
      <c r="AA380" t="str">
        <f>""</f>
        <v/>
      </c>
      <c r="AB380">
        <v>0</v>
      </c>
      <c r="AC380" t="str">
        <f>""</f>
        <v/>
      </c>
      <c r="AD380">
        <v>0</v>
      </c>
      <c r="AE380" t="str">
        <f>""</f>
        <v/>
      </c>
      <c r="AF380">
        <v>0</v>
      </c>
      <c r="AG380" t="str">
        <f>""</f>
        <v/>
      </c>
      <c r="AH380">
        <v>0</v>
      </c>
      <c r="AI380" t="str">
        <f>""</f>
        <v/>
      </c>
      <c r="AJ380">
        <v>0</v>
      </c>
      <c r="AK380" t="str">
        <f>""</f>
        <v/>
      </c>
      <c r="AL380">
        <v>0</v>
      </c>
      <c r="AM380" t="str">
        <f>""</f>
        <v/>
      </c>
      <c r="AN380">
        <v>0</v>
      </c>
      <c r="AO380" t="str">
        <f>""</f>
        <v/>
      </c>
      <c r="AP380">
        <v>0</v>
      </c>
      <c r="AQ380" t="str">
        <f>""</f>
        <v/>
      </c>
      <c r="AR380" t="s">
        <v>632</v>
      </c>
      <c r="AS380" t="s">
        <v>633</v>
      </c>
      <c r="AT380">
        <v>0</v>
      </c>
      <c r="AU380" t="str">
        <f>""</f>
        <v/>
      </c>
      <c r="AV380">
        <v>2016</v>
      </c>
      <c r="AW380">
        <v>0</v>
      </c>
      <c r="AX380">
        <v>0</v>
      </c>
      <c r="AY380">
        <v>0</v>
      </c>
      <c r="AZ380">
        <v>0</v>
      </c>
      <c r="BA380">
        <v>0</v>
      </c>
      <c r="BB380">
        <v>0</v>
      </c>
    </row>
    <row r="381" spans="1:54">
      <c r="A381">
        <v>1817810710</v>
      </c>
      <c r="B381" t="s">
        <v>432</v>
      </c>
      <c r="C381" s="1">
        <v>2400000</v>
      </c>
      <c r="D381" s="1">
        <v>1599360</v>
      </c>
      <c r="E381" s="39">
        <v>1549407</v>
      </c>
      <c r="F381">
        <v>0</v>
      </c>
      <c r="G381" s="39">
        <v>1549407</v>
      </c>
      <c r="H381" s="39">
        <v>49953</v>
      </c>
      <c r="I381">
        <v>96.87</v>
      </c>
      <c r="J381" s="39">
        <v>1786519</v>
      </c>
      <c r="K381">
        <v>0</v>
      </c>
      <c r="L381" s="39">
        <v>1786519</v>
      </c>
      <c r="M381" s="39">
        <v>613481</v>
      </c>
      <c r="N381">
        <v>74.430000000000007</v>
      </c>
      <c r="O381">
        <v>0</v>
      </c>
      <c r="P381">
        <v>0</v>
      </c>
      <c r="Q381">
        <v>0</v>
      </c>
      <c r="R381">
        <v>0</v>
      </c>
      <c r="S381" s="39">
        <v>-1549407</v>
      </c>
      <c r="T381">
        <v>0</v>
      </c>
      <c r="U381" s="39">
        <v>-1786519</v>
      </c>
      <c r="V381">
        <v>0</v>
      </c>
      <c r="W381" t="str">
        <f>""</f>
        <v/>
      </c>
      <c r="X381">
        <v>0</v>
      </c>
      <c r="Y381" t="str">
        <f>""</f>
        <v/>
      </c>
      <c r="Z381">
        <v>0</v>
      </c>
      <c r="AA381" t="str">
        <f>""</f>
        <v/>
      </c>
      <c r="AB381">
        <v>0</v>
      </c>
      <c r="AC381" t="str">
        <f>""</f>
        <v/>
      </c>
      <c r="AD381">
        <v>0</v>
      </c>
      <c r="AE381" t="str">
        <f>""</f>
        <v/>
      </c>
      <c r="AF381">
        <v>0</v>
      </c>
      <c r="AG381" t="str">
        <f>""</f>
        <v/>
      </c>
      <c r="AH381">
        <v>0</v>
      </c>
      <c r="AI381" t="str">
        <f>""</f>
        <v/>
      </c>
      <c r="AJ381">
        <v>0</v>
      </c>
      <c r="AK381" t="str">
        <f>""</f>
        <v/>
      </c>
      <c r="AL381">
        <v>0</v>
      </c>
      <c r="AM381" t="str">
        <f>""</f>
        <v/>
      </c>
      <c r="AN381">
        <v>0</v>
      </c>
      <c r="AO381" t="str">
        <f>""</f>
        <v/>
      </c>
      <c r="AP381">
        <v>0</v>
      </c>
      <c r="AQ381" t="str">
        <f>""</f>
        <v/>
      </c>
      <c r="AR381" t="s">
        <v>632</v>
      </c>
      <c r="AS381" t="s">
        <v>633</v>
      </c>
      <c r="AT381">
        <v>0</v>
      </c>
      <c r="AU381" t="str">
        <f>""</f>
        <v/>
      </c>
      <c r="AV381">
        <v>2016</v>
      </c>
      <c r="AW381">
        <v>0</v>
      </c>
      <c r="AX381">
        <v>0</v>
      </c>
      <c r="AY381">
        <v>0</v>
      </c>
      <c r="AZ381">
        <v>0</v>
      </c>
      <c r="BA381">
        <v>0</v>
      </c>
      <c r="BB381">
        <v>0</v>
      </c>
    </row>
    <row r="382" spans="1:54">
      <c r="A382">
        <v>1817901920</v>
      </c>
      <c r="B382" t="s">
        <v>712</v>
      </c>
      <c r="C382">
        <v>0</v>
      </c>
      <c r="D382">
        <v>0</v>
      </c>
      <c r="E382" s="39">
        <v>4533</v>
      </c>
      <c r="F382">
        <v>0</v>
      </c>
      <c r="G382" s="39">
        <v>4533</v>
      </c>
      <c r="H382" s="39">
        <v>-4533</v>
      </c>
      <c r="I382">
        <v>0</v>
      </c>
      <c r="J382" s="39">
        <v>4533</v>
      </c>
      <c r="K382">
        <v>0</v>
      </c>
      <c r="L382" s="39">
        <v>4533</v>
      </c>
      <c r="M382" s="39">
        <v>-4533</v>
      </c>
      <c r="N382">
        <v>0</v>
      </c>
      <c r="O382">
        <v>0</v>
      </c>
      <c r="P382">
        <v>0</v>
      </c>
      <c r="Q382">
        <v>0</v>
      </c>
      <c r="R382">
        <v>0</v>
      </c>
      <c r="S382" s="39">
        <v>-4533</v>
      </c>
      <c r="T382">
        <v>0</v>
      </c>
      <c r="U382" s="39">
        <v>-4533</v>
      </c>
      <c r="V382">
        <v>0</v>
      </c>
      <c r="W382" t="str">
        <f>""</f>
        <v/>
      </c>
      <c r="X382">
        <v>0</v>
      </c>
      <c r="Y382" t="str">
        <f>""</f>
        <v/>
      </c>
      <c r="Z382">
        <v>0</v>
      </c>
      <c r="AA382" t="str">
        <f>""</f>
        <v/>
      </c>
      <c r="AB382">
        <v>0</v>
      </c>
      <c r="AC382" t="str">
        <f>""</f>
        <v/>
      </c>
      <c r="AD382">
        <v>0</v>
      </c>
      <c r="AE382" t="str">
        <f>""</f>
        <v/>
      </c>
      <c r="AF382">
        <v>0</v>
      </c>
      <c r="AG382" t="str">
        <f>""</f>
        <v/>
      </c>
      <c r="AH382">
        <v>0</v>
      </c>
      <c r="AI382" t="str">
        <f>""</f>
        <v/>
      </c>
      <c r="AJ382">
        <v>0</v>
      </c>
      <c r="AK382" t="str">
        <f>""</f>
        <v/>
      </c>
      <c r="AL382">
        <v>0</v>
      </c>
      <c r="AM382" t="str">
        <f>""</f>
        <v/>
      </c>
      <c r="AN382">
        <v>0</v>
      </c>
      <c r="AO382" t="str">
        <f>""</f>
        <v/>
      </c>
      <c r="AP382">
        <v>0</v>
      </c>
      <c r="AQ382" t="str">
        <f>""</f>
        <v/>
      </c>
      <c r="AR382" t="s">
        <v>632</v>
      </c>
      <c r="AS382" t="s">
        <v>633</v>
      </c>
      <c r="AT382">
        <v>0</v>
      </c>
      <c r="AU382" t="str">
        <f>""</f>
        <v/>
      </c>
      <c r="AV382">
        <v>2016</v>
      </c>
      <c r="AW382">
        <v>0</v>
      </c>
      <c r="AX382">
        <v>0</v>
      </c>
      <c r="AY382">
        <v>0</v>
      </c>
      <c r="AZ382">
        <v>0</v>
      </c>
      <c r="BA382">
        <v>0</v>
      </c>
      <c r="BB382">
        <v>0</v>
      </c>
    </row>
    <row r="383" spans="1:54">
      <c r="A383">
        <v>1818000470</v>
      </c>
      <c r="B383" t="s">
        <v>713</v>
      </c>
      <c r="C383" s="1">
        <v>2000</v>
      </c>
      <c r="D383" s="1">
        <v>1336</v>
      </c>
      <c r="E383">
        <v>400</v>
      </c>
      <c r="F383">
        <v>0</v>
      </c>
      <c r="G383">
        <v>400</v>
      </c>
      <c r="H383">
        <v>936</v>
      </c>
      <c r="I383">
        <v>29.94</v>
      </c>
      <c r="J383">
        <v>400</v>
      </c>
      <c r="K383">
        <v>0</v>
      </c>
      <c r="L383">
        <v>400</v>
      </c>
      <c r="M383" s="39">
        <v>1600</v>
      </c>
      <c r="N383">
        <v>20</v>
      </c>
      <c r="O383">
        <v>0</v>
      </c>
      <c r="P383">
        <v>0</v>
      </c>
      <c r="Q383">
        <v>0</v>
      </c>
      <c r="R383">
        <v>0</v>
      </c>
      <c r="S383">
        <v>-400</v>
      </c>
      <c r="T383">
        <v>0</v>
      </c>
      <c r="U383">
        <v>-400</v>
      </c>
      <c r="V383">
        <v>0</v>
      </c>
      <c r="W383" t="str">
        <f>""</f>
        <v/>
      </c>
      <c r="X383">
        <v>0</v>
      </c>
      <c r="Y383" t="str">
        <f>""</f>
        <v/>
      </c>
      <c r="Z383">
        <v>0</v>
      </c>
      <c r="AA383" t="str">
        <f>""</f>
        <v/>
      </c>
      <c r="AB383">
        <v>0</v>
      </c>
      <c r="AC383" t="str">
        <f>""</f>
        <v/>
      </c>
      <c r="AD383">
        <v>0</v>
      </c>
      <c r="AE383" t="str">
        <f>""</f>
        <v/>
      </c>
      <c r="AF383">
        <v>0</v>
      </c>
      <c r="AG383" t="str">
        <f>""</f>
        <v/>
      </c>
      <c r="AH383">
        <v>0</v>
      </c>
      <c r="AI383" t="str">
        <f>""</f>
        <v/>
      </c>
      <c r="AJ383">
        <v>0</v>
      </c>
      <c r="AK383" t="str">
        <f>""</f>
        <v/>
      </c>
      <c r="AL383">
        <v>0</v>
      </c>
      <c r="AM383" t="str">
        <f>""</f>
        <v/>
      </c>
      <c r="AN383">
        <v>0</v>
      </c>
      <c r="AO383" t="str">
        <f>""</f>
        <v/>
      </c>
      <c r="AP383">
        <v>0</v>
      </c>
      <c r="AQ383" t="str">
        <f>""</f>
        <v/>
      </c>
      <c r="AR383" t="s">
        <v>632</v>
      </c>
      <c r="AS383" t="s">
        <v>633</v>
      </c>
      <c r="AT383">
        <v>0</v>
      </c>
      <c r="AU383" t="str">
        <f>""</f>
        <v/>
      </c>
      <c r="AV383">
        <v>2016</v>
      </c>
      <c r="AW383">
        <v>0</v>
      </c>
      <c r="AX383">
        <v>0</v>
      </c>
      <c r="AY383">
        <v>0</v>
      </c>
      <c r="AZ383">
        <v>0</v>
      </c>
      <c r="BA383">
        <v>0</v>
      </c>
      <c r="BB383">
        <v>0</v>
      </c>
    </row>
    <row r="384" spans="1:54">
      <c r="A384">
        <v>1818000750</v>
      </c>
      <c r="B384" t="s">
        <v>714</v>
      </c>
      <c r="C384" s="1">
        <v>7000</v>
      </c>
      <c r="D384" s="1">
        <v>7000</v>
      </c>
      <c r="E384">
        <v>400</v>
      </c>
      <c r="F384" s="39">
        <v>5480.75</v>
      </c>
      <c r="G384" s="39">
        <v>5880.75</v>
      </c>
      <c r="H384" s="39">
        <v>1119.25</v>
      </c>
      <c r="I384">
        <v>84.01</v>
      </c>
      <c r="J384">
        <v>400</v>
      </c>
      <c r="K384" s="39">
        <v>5480.75</v>
      </c>
      <c r="L384" s="39">
        <v>5880.75</v>
      </c>
      <c r="M384" s="39">
        <v>1119.25</v>
      </c>
      <c r="N384">
        <v>84.01</v>
      </c>
      <c r="O384">
        <v>0</v>
      </c>
      <c r="P384">
        <v>0</v>
      </c>
      <c r="Q384">
        <v>0</v>
      </c>
      <c r="R384">
        <v>0</v>
      </c>
      <c r="S384" s="39">
        <v>-5880.75</v>
      </c>
      <c r="T384">
        <v>0</v>
      </c>
      <c r="U384" s="39">
        <v>-5880.75</v>
      </c>
      <c r="V384">
        <v>0</v>
      </c>
      <c r="W384" t="str">
        <f>""</f>
        <v/>
      </c>
      <c r="X384">
        <v>0</v>
      </c>
      <c r="Y384" t="str">
        <f>""</f>
        <v/>
      </c>
      <c r="Z384">
        <v>0</v>
      </c>
      <c r="AA384" t="str">
        <f>""</f>
        <v/>
      </c>
      <c r="AB384">
        <v>0</v>
      </c>
      <c r="AC384" t="str">
        <f>""</f>
        <v/>
      </c>
      <c r="AD384">
        <v>0</v>
      </c>
      <c r="AE384" t="str">
        <f>""</f>
        <v/>
      </c>
      <c r="AF384">
        <v>0</v>
      </c>
      <c r="AG384" t="str">
        <f>""</f>
        <v/>
      </c>
      <c r="AH384">
        <v>0</v>
      </c>
      <c r="AI384" t="str">
        <f>""</f>
        <v/>
      </c>
      <c r="AJ384">
        <v>0</v>
      </c>
      <c r="AK384" t="str">
        <f>""</f>
        <v/>
      </c>
      <c r="AL384">
        <v>0</v>
      </c>
      <c r="AM384" t="str">
        <f>""</f>
        <v/>
      </c>
      <c r="AN384">
        <v>0</v>
      </c>
      <c r="AO384" t="str">
        <f>""</f>
        <v/>
      </c>
      <c r="AP384">
        <v>0</v>
      </c>
      <c r="AQ384" t="str">
        <f>""</f>
        <v/>
      </c>
      <c r="AR384" t="s">
        <v>632</v>
      </c>
      <c r="AS384" t="s">
        <v>633</v>
      </c>
      <c r="AT384">
        <v>0</v>
      </c>
      <c r="AU384" t="str">
        <f>""</f>
        <v/>
      </c>
      <c r="AV384">
        <v>2016</v>
      </c>
      <c r="AW384">
        <v>0</v>
      </c>
      <c r="AX384">
        <v>0</v>
      </c>
      <c r="AY384">
        <v>5481</v>
      </c>
      <c r="AZ384">
        <v>0</v>
      </c>
      <c r="BA384">
        <v>0</v>
      </c>
      <c r="BB384">
        <v>0</v>
      </c>
    </row>
    <row r="385" spans="1:54">
      <c r="A385">
        <v>1818100110</v>
      </c>
      <c r="B385" t="s">
        <v>434</v>
      </c>
      <c r="C385">
        <v>0</v>
      </c>
      <c r="D385">
        <v>0</v>
      </c>
      <c r="E385" s="39">
        <v>25399.39</v>
      </c>
      <c r="F385">
        <v>0</v>
      </c>
      <c r="G385" s="39">
        <v>25399.39</v>
      </c>
      <c r="H385" s="39">
        <v>-25399.39</v>
      </c>
      <c r="I385">
        <v>0</v>
      </c>
      <c r="J385" s="39">
        <v>25399.39</v>
      </c>
      <c r="K385">
        <v>0</v>
      </c>
      <c r="L385" s="39">
        <v>25399.39</v>
      </c>
      <c r="M385" s="39">
        <v>-25399.39</v>
      </c>
      <c r="N385">
        <v>0</v>
      </c>
      <c r="O385">
        <v>0</v>
      </c>
      <c r="P385">
        <v>0</v>
      </c>
      <c r="Q385">
        <v>0</v>
      </c>
      <c r="R385">
        <v>0</v>
      </c>
      <c r="S385" s="39">
        <v>-25399.39</v>
      </c>
      <c r="T385">
        <v>0</v>
      </c>
      <c r="U385" s="39">
        <v>-25399.39</v>
      </c>
      <c r="V385">
        <v>0</v>
      </c>
      <c r="W385" t="str">
        <f>""</f>
        <v/>
      </c>
      <c r="X385">
        <v>0</v>
      </c>
      <c r="Y385" t="str">
        <f>""</f>
        <v/>
      </c>
      <c r="Z385">
        <v>0</v>
      </c>
      <c r="AA385" t="str">
        <f>""</f>
        <v/>
      </c>
      <c r="AB385">
        <v>0</v>
      </c>
      <c r="AC385" t="str">
        <f>""</f>
        <v/>
      </c>
      <c r="AD385">
        <v>0</v>
      </c>
      <c r="AE385" t="str">
        <f>""</f>
        <v/>
      </c>
      <c r="AF385">
        <v>0</v>
      </c>
      <c r="AG385" t="str">
        <f>""</f>
        <v/>
      </c>
      <c r="AH385">
        <v>0</v>
      </c>
      <c r="AI385" t="str">
        <f>""</f>
        <v/>
      </c>
      <c r="AJ385">
        <v>0</v>
      </c>
      <c r="AK385" t="str">
        <f>""</f>
        <v/>
      </c>
      <c r="AL385">
        <v>0</v>
      </c>
      <c r="AM385" t="str">
        <f>""</f>
        <v/>
      </c>
      <c r="AN385">
        <v>0</v>
      </c>
      <c r="AO385" t="str">
        <f>""</f>
        <v/>
      </c>
      <c r="AP385">
        <v>0</v>
      </c>
      <c r="AQ385" t="str">
        <f>""</f>
        <v/>
      </c>
      <c r="AR385" t="s">
        <v>632</v>
      </c>
      <c r="AS385" t="s">
        <v>633</v>
      </c>
      <c r="AT385">
        <v>0</v>
      </c>
      <c r="AU385" t="str">
        <f>""</f>
        <v/>
      </c>
      <c r="AV385">
        <v>2016</v>
      </c>
      <c r="AW385">
        <v>0</v>
      </c>
      <c r="AX385">
        <v>0</v>
      </c>
      <c r="AY385">
        <v>0</v>
      </c>
      <c r="AZ385">
        <v>0</v>
      </c>
      <c r="BA385">
        <v>0</v>
      </c>
      <c r="BB385">
        <v>0</v>
      </c>
    </row>
    <row r="386" spans="1:54">
      <c r="A386">
        <v>1818200110</v>
      </c>
      <c r="B386" t="s">
        <v>435</v>
      </c>
      <c r="C386" s="1">
        <v>104200</v>
      </c>
      <c r="D386" s="1">
        <v>69440</v>
      </c>
      <c r="E386" s="39">
        <v>141176.03</v>
      </c>
      <c r="F386">
        <v>0</v>
      </c>
      <c r="G386" s="39">
        <v>141176.03</v>
      </c>
      <c r="H386" s="39">
        <v>-71736.03</v>
      </c>
      <c r="I386">
        <v>203.3</v>
      </c>
      <c r="J386" s="39">
        <v>159391.37</v>
      </c>
      <c r="K386">
        <v>0</v>
      </c>
      <c r="L386" s="39">
        <v>159391.37</v>
      </c>
      <c r="M386" s="39">
        <v>-55191.37</v>
      </c>
      <c r="N386">
        <v>152.96</v>
      </c>
      <c r="O386">
        <v>0</v>
      </c>
      <c r="P386">
        <v>0</v>
      </c>
      <c r="Q386">
        <v>0</v>
      </c>
      <c r="R386">
        <v>0</v>
      </c>
      <c r="S386" s="39">
        <v>-141176.03</v>
      </c>
      <c r="T386">
        <v>0</v>
      </c>
      <c r="U386" s="39">
        <v>-159391.37</v>
      </c>
      <c r="V386">
        <v>0</v>
      </c>
      <c r="W386" t="str">
        <f>""</f>
        <v/>
      </c>
      <c r="X386">
        <v>0</v>
      </c>
      <c r="Y386" t="str">
        <f>""</f>
        <v/>
      </c>
      <c r="Z386">
        <v>0</v>
      </c>
      <c r="AA386" t="str">
        <f>""</f>
        <v/>
      </c>
      <c r="AB386">
        <v>0</v>
      </c>
      <c r="AC386" t="str">
        <f>""</f>
        <v/>
      </c>
      <c r="AD386">
        <v>0</v>
      </c>
      <c r="AE386" t="str">
        <f>""</f>
        <v/>
      </c>
      <c r="AF386">
        <v>0</v>
      </c>
      <c r="AG386" t="str">
        <f>""</f>
        <v/>
      </c>
      <c r="AH386">
        <v>0</v>
      </c>
      <c r="AI386" t="str">
        <f>""</f>
        <v/>
      </c>
      <c r="AJ386">
        <v>0</v>
      </c>
      <c r="AK386" t="str">
        <f>""</f>
        <v/>
      </c>
      <c r="AL386">
        <v>0</v>
      </c>
      <c r="AM386" t="str">
        <f>""</f>
        <v/>
      </c>
      <c r="AN386">
        <v>0</v>
      </c>
      <c r="AO386" t="str">
        <f>""</f>
        <v/>
      </c>
      <c r="AP386">
        <v>0</v>
      </c>
      <c r="AQ386" t="str">
        <f>""</f>
        <v/>
      </c>
      <c r="AR386" t="s">
        <v>632</v>
      </c>
      <c r="AS386" t="s">
        <v>633</v>
      </c>
      <c r="AT386">
        <v>0</v>
      </c>
      <c r="AU386" t="str">
        <f>""</f>
        <v/>
      </c>
      <c r="AV386">
        <v>2016</v>
      </c>
      <c r="AW386">
        <v>0</v>
      </c>
      <c r="AX386">
        <v>0</v>
      </c>
      <c r="AY386">
        <v>0</v>
      </c>
      <c r="AZ386">
        <v>0</v>
      </c>
      <c r="BA386">
        <v>0</v>
      </c>
      <c r="BB386">
        <v>0</v>
      </c>
    </row>
    <row r="387" spans="1:54">
      <c r="A387">
        <v>1818810810</v>
      </c>
      <c r="B387" t="s">
        <v>436</v>
      </c>
      <c r="C387" s="1">
        <v>52000</v>
      </c>
      <c r="D387" s="1">
        <v>34656</v>
      </c>
      <c r="E387" s="39">
        <v>18250</v>
      </c>
      <c r="F387">
        <v>0</v>
      </c>
      <c r="G387" s="39">
        <v>18250</v>
      </c>
      <c r="H387" s="39">
        <v>16406</v>
      </c>
      <c r="I387">
        <v>52.66</v>
      </c>
      <c r="J387" s="39">
        <v>18250</v>
      </c>
      <c r="K387">
        <v>0</v>
      </c>
      <c r="L387" s="39">
        <v>18250</v>
      </c>
      <c r="M387" s="39">
        <v>33750</v>
      </c>
      <c r="N387">
        <v>35.090000000000003</v>
      </c>
      <c r="O387">
        <v>0</v>
      </c>
      <c r="P387">
        <v>0</v>
      </c>
      <c r="Q387">
        <v>0</v>
      </c>
      <c r="R387">
        <v>0</v>
      </c>
      <c r="S387" s="39">
        <v>-18250</v>
      </c>
      <c r="T387">
        <v>0</v>
      </c>
      <c r="U387" s="39">
        <v>-18250</v>
      </c>
      <c r="V387">
        <v>0</v>
      </c>
      <c r="W387" t="str">
        <f>""</f>
        <v/>
      </c>
      <c r="X387">
        <v>0</v>
      </c>
      <c r="Y387" t="str">
        <f>""</f>
        <v/>
      </c>
      <c r="Z387">
        <v>0</v>
      </c>
      <c r="AA387" t="str">
        <f>""</f>
        <v/>
      </c>
      <c r="AB387">
        <v>0</v>
      </c>
      <c r="AC387" t="str">
        <f>""</f>
        <v/>
      </c>
      <c r="AD387">
        <v>0</v>
      </c>
      <c r="AE387" t="str">
        <f>""</f>
        <v/>
      </c>
      <c r="AF387">
        <v>0</v>
      </c>
      <c r="AG387" t="str">
        <f>""</f>
        <v/>
      </c>
      <c r="AH387">
        <v>0</v>
      </c>
      <c r="AI387" t="str">
        <f>""</f>
        <v/>
      </c>
      <c r="AJ387">
        <v>0</v>
      </c>
      <c r="AK387" t="str">
        <f>""</f>
        <v/>
      </c>
      <c r="AL387">
        <v>0</v>
      </c>
      <c r="AM387" t="str">
        <f>""</f>
        <v/>
      </c>
      <c r="AN387">
        <v>0</v>
      </c>
      <c r="AO387" t="str">
        <f>""</f>
        <v/>
      </c>
      <c r="AP387">
        <v>0</v>
      </c>
      <c r="AQ387" t="str">
        <f>""</f>
        <v/>
      </c>
      <c r="AR387" t="s">
        <v>632</v>
      </c>
      <c r="AS387" t="s">
        <v>633</v>
      </c>
      <c r="AT387">
        <v>0</v>
      </c>
      <c r="AU387" t="str">
        <f>""</f>
        <v/>
      </c>
      <c r="AV387">
        <v>2016</v>
      </c>
      <c r="AW387">
        <v>0</v>
      </c>
      <c r="AX387">
        <v>0</v>
      </c>
      <c r="AY387">
        <v>0</v>
      </c>
      <c r="AZ387">
        <v>0</v>
      </c>
      <c r="BA387">
        <v>0</v>
      </c>
      <c r="BB387">
        <v>0</v>
      </c>
    </row>
    <row r="388" spans="1:54">
      <c r="A388">
        <v>1819000750</v>
      </c>
      <c r="B388" t="s">
        <v>715</v>
      </c>
      <c r="C388" s="1">
        <v>1000000</v>
      </c>
      <c r="D388" s="1">
        <v>666400</v>
      </c>
      <c r="E388" s="39">
        <v>299848.71999999997</v>
      </c>
      <c r="F388" s="39">
        <v>37924.75</v>
      </c>
      <c r="G388" s="39">
        <v>337773.47</v>
      </c>
      <c r="H388" s="39">
        <v>328626.53000000003</v>
      </c>
      <c r="I388">
        <v>50.68</v>
      </c>
      <c r="J388" s="39">
        <v>303598.59999999998</v>
      </c>
      <c r="K388" s="39">
        <v>37924.75</v>
      </c>
      <c r="L388" s="39">
        <v>341523.35</v>
      </c>
      <c r="M388" s="39">
        <v>658476.65</v>
      </c>
      <c r="N388">
        <v>34.15</v>
      </c>
      <c r="O388">
        <v>0</v>
      </c>
      <c r="P388">
        <v>0</v>
      </c>
      <c r="Q388">
        <v>0</v>
      </c>
      <c r="R388">
        <v>0</v>
      </c>
      <c r="S388" s="39">
        <v>-337773.47</v>
      </c>
      <c r="T388">
        <v>0</v>
      </c>
      <c r="U388" s="39">
        <v>-341523.35</v>
      </c>
      <c r="V388">
        <v>0</v>
      </c>
      <c r="W388" t="str">
        <f>""</f>
        <v/>
      </c>
      <c r="X388">
        <v>0</v>
      </c>
      <c r="Y388" t="str">
        <f>""</f>
        <v/>
      </c>
      <c r="Z388">
        <v>0</v>
      </c>
      <c r="AA388" t="str">
        <f>""</f>
        <v/>
      </c>
      <c r="AB388">
        <v>0</v>
      </c>
      <c r="AC388" t="str">
        <f>""</f>
        <v/>
      </c>
      <c r="AD388">
        <v>0</v>
      </c>
      <c r="AE388" t="str">
        <f>""</f>
        <v/>
      </c>
      <c r="AF388">
        <v>0</v>
      </c>
      <c r="AG388" t="str">
        <f>""</f>
        <v/>
      </c>
      <c r="AH388">
        <v>0</v>
      </c>
      <c r="AI388" t="str">
        <f>""</f>
        <v/>
      </c>
      <c r="AJ388">
        <v>0</v>
      </c>
      <c r="AK388" t="str">
        <f>""</f>
        <v/>
      </c>
      <c r="AL388">
        <v>0</v>
      </c>
      <c r="AM388" t="str">
        <f>""</f>
        <v/>
      </c>
      <c r="AN388">
        <v>0</v>
      </c>
      <c r="AO388" t="str">
        <f>""</f>
        <v/>
      </c>
      <c r="AP388">
        <v>0</v>
      </c>
      <c r="AQ388" t="str">
        <f>""</f>
        <v/>
      </c>
      <c r="AR388" t="s">
        <v>632</v>
      </c>
      <c r="AS388" t="s">
        <v>633</v>
      </c>
      <c r="AT388">
        <v>0</v>
      </c>
      <c r="AU388" t="str">
        <f>""</f>
        <v/>
      </c>
      <c r="AV388">
        <v>2016</v>
      </c>
      <c r="AW388">
        <v>0</v>
      </c>
      <c r="AX388">
        <v>0</v>
      </c>
      <c r="AY388">
        <v>37925</v>
      </c>
      <c r="AZ388">
        <v>0</v>
      </c>
      <c r="BA388">
        <v>0</v>
      </c>
      <c r="BB388">
        <v>0</v>
      </c>
    </row>
    <row r="389" spans="1:54">
      <c r="A389">
        <v>1819100750</v>
      </c>
      <c r="B389" t="s">
        <v>126</v>
      </c>
      <c r="C389" s="1">
        <v>300000</v>
      </c>
      <c r="D389" s="1">
        <v>199920</v>
      </c>
      <c r="E389" s="39">
        <v>656502.31999999995</v>
      </c>
      <c r="F389">
        <v>0</v>
      </c>
      <c r="G389" s="39">
        <v>656502.31999999995</v>
      </c>
      <c r="H389" s="39">
        <v>-456582.32</v>
      </c>
      <c r="I389">
        <v>328.38</v>
      </c>
      <c r="J389" s="39">
        <v>656502.31999999995</v>
      </c>
      <c r="K389">
        <v>0</v>
      </c>
      <c r="L389" s="39">
        <v>656502.31999999995</v>
      </c>
      <c r="M389" s="39">
        <v>-356502.32</v>
      </c>
      <c r="N389">
        <v>218.83</v>
      </c>
      <c r="O389">
        <v>0</v>
      </c>
      <c r="P389">
        <v>0</v>
      </c>
      <c r="Q389">
        <v>0</v>
      </c>
      <c r="R389">
        <v>0</v>
      </c>
      <c r="S389" s="39">
        <v>-656502.31999999995</v>
      </c>
      <c r="T389">
        <v>0</v>
      </c>
      <c r="U389" s="39">
        <v>-656502.31999999995</v>
      </c>
      <c r="V389">
        <v>0</v>
      </c>
      <c r="W389" t="str">
        <f>""</f>
        <v/>
      </c>
      <c r="X389">
        <v>0</v>
      </c>
      <c r="Y389" t="str">
        <f>""</f>
        <v/>
      </c>
      <c r="Z389">
        <v>0</v>
      </c>
      <c r="AA389" t="str">
        <f>""</f>
        <v/>
      </c>
      <c r="AB389">
        <v>0</v>
      </c>
      <c r="AC389" t="str">
        <f>""</f>
        <v/>
      </c>
      <c r="AD389">
        <v>0</v>
      </c>
      <c r="AE389" t="str">
        <f>""</f>
        <v/>
      </c>
      <c r="AF389">
        <v>0</v>
      </c>
      <c r="AG389" t="str">
        <f>""</f>
        <v/>
      </c>
      <c r="AH389">
        <v>0</v>
      </c>
      <c r="AI389" t="str">
        <f>""</f>
        <v/>
      </c>
      <c r="AJ389">
        <v>0</v>
      </c>
      <c r="AK389" t="str">
        <f>""</f>
        <v/>
      </c>
      <c r="AL389">
        <v>0</v>
      </c>
      <c r="AM389" t="str">
        <f>""</f>
        <v/>
      </c>
      <c r="AN389">
        <v>0</v>
      </c>
      <c r="AO389" t="str">
        <f>""</f>
        <v/>
      </c>
      <c r="AP389">
        <v>0</v>
      </c>
      <c r="AQ389" t="str">
        <f>""</f>
        <v/>
      </c>
      <c r="AR389" t="s">
        <v>632</v>
      </c>
      <c r="AS389" t="s">
        <v>633</v>
      </c>
      <c r="AT389">
        <v>0</v>
      </c>
      <c r="AU389" t="str">
        <f>""</f>
        <v/>
      </c>
      <c r="AV389">
        <v>2016</v>
      </c>
      <c r="AW389">
        <v>0</v>
      </c>
      <c r="AX389">
        <v>0</v>
      </c>
      <c r="AY389">
        <v>0</v>
      </c>
      <c r="AZ389">
        <v>0</v>
      </c>
      <c r="BA389">
        <v>0</v>
      </c>
      <c r="BB389">
        <v>0</v>
      </c>
    </row>
    <row r="390" spans="1:54">
      <c r="A390">
        <v>1821000110</v>
      </c>
      <c r="B390" t="s">
        <v>437</v>
      </c>
      <c r="C390" s="1">
        <v>685000</v>
      </c>
      <c r="D390" s="1">
        <v>456488</v>
      </c>
      <c r="E390" s="39">
        <v>391133.28</v>
      </c>
      <c r="F390">
        <v>0</v>
      </c>
      <c r="G390" s="39">
        <v>391133.28</v>
      </c>
      <c r="H390" s="39">
        <v>65354.720000000001</v>
      </c>
      <c r="I390">
        <v>85.68</v>
      </c>
      <c r="J390" s="39">
        <v>442628.64</v>
      </c>
      <c r="K390">
        <v>0</v>
      </c>
      <c r="L390" s="39">
        <v>442628.64</v>
      </c>
      <c r="M390" s="39">
        <v>242371.36</v>
      </c>
      <c r="N390">
        <v>64.61</v>
      </c>
      <c r="O390">
        <v>0</v>
      </c>
      <c r="P390">
        <v>0</v>
      </c>
      <c r="Q390">
        <v>0</v>
      </c>
      <c r="R390">
        <v>0</v>
      </c>
      <c r="S390" s="39">
        <v>-391133.28</v>
      </c>
      <c r="T390">
        <v>0</v>
      </c>
      <c r="U390" s="39">
        <v>-442628.64</v>
      </c>
      <c r="V390">
        <v>0</v>
      </c>
      <c r="W390" t="str">
        <f>""</f>
        <v/>
      </c>
      <c r="X390">
        <v>0</v>
      </c>
      <c r="Y390" t="str">
        <f>""</f>
        <v/>
      </c>
      <c r="Z390">
        <v>0</v>
      </c>
      <c r="AA390" t="str">
        <f>""</f>
        <v/>
      </c>
      <c r="AB390">
        <v>0</v>
      </c>
      <c r="AC390" t="str">
        <f>""</f>
        <v/>
      </c>
      <c r="AD390">
        <v>0</v>
      </c>
      <c r="AE390" t="str">
        <f>""</f>
        <v/>
      </c>
      <c r="AF390">
        <v>0</v>
      </c>
      <c r="AG390" t="str">
        <f>""</f>
        <v/>
      </c>
      <c r="AH390">
        <v>0</v>
      </c>
      <c r="AI390" t="str">
        <f>""</f>
        <v/>
      </c>
      <c r="AJ390">
        <v>0</v>
      </c>
      <c r="AK390" t="str">
        <f>""</f>
        <v/>
      </c>
      <c r="AL390">
        <v>0</v>
      </c>
      <c r="AM390" t="str">
        <f>""</f>
        <v/>
      </c>
      <c r="AN390">
        <v>0</v>
      </c>
      <c r="AO390" t="str">
        <f>""</f>
        <v/>
      </c>
      <c r="AP390">
        <v>0</v>
      </c>
      <c r="AQ390" t="str">
        <f>""</f>
        <v/>
      </c>
      <c r="AR390" t="s">
        <v>632</v>
      </c>
      <c r="AS390" t="s">
        <v>633</v>
      </c>
      <c r="AT390">
        <v>0</v>
      </c>
      <c r="AU390" t="str">
        <f>""</f>
        <v/>
      </c>
      <c r="AV390">
        <v>2016</v>
      </c>
      <c r="AW390">
        <v>0</v>
      </c>
      <c r="AX390">
        <v>0</v>
      </c>
      <c r="AY390">
        <v>0</v>
      </c>
      <c r="AZ390">
        <v>0</v>
      </c>
      <c r="BA390">
        <v>0</v>
      </c>
      <c r="BB390">
        <v>0</v>
      </c>
    </row>
    <row r="391" spans="1:54">
      <c r="A391">
        <v>1822000780</v>
      </c>
      <c r="B391" t="s">
        <v>438</v>
      </c>
      <c r="C391" s="1">
        <v>250000</v>
      </c>
      <c r="D391" s="1">
        <v>250000</v>
      </c>
      <c r="E391" s="39">
        <v>99075.7</v>
      </c>
      <c r="F391" s="39">
        <v>76405.41</v>
      </c>
      <c r="G391" s="39">
        <v>175481.11</v>
      </c>
      <c r="H391" s="39">
        <v>74518.89</v>
      </c>
      <c r="I391">
        <v>70.19</v>
      </c>
      <c r="J391" s="39">
        <v>172970.3</v>
      </c>
      <c r="K391" s="39">
        <v>76405.41</v>
      </c>
      <c r="L391" s="39">
        <v>249375.71</v>
      </c>
      <c r="M391">
        <v>624.29</v>
      </c>
      <c r="N391">
        <v>99.75</v>
      </c>
      <c r="O391">
        <v>0</v>
      </c>
      <c r="P391">
        <v>0</v>
      </c>
      <c r="Q391">
        <v>0</v>
      </c>
      <c r="R391">
        <v>0</v>
      </c>
      <c r="S391" s="39">
        <v>-175481.11</v>
      </c>
      <c r="T391">
        <v>0</v>
      </c>
      <c r="U391" s="39">
        <v>-249375.71</v>
      </c>
      <c r="V391">
        <v>0</v>
      </c>
      <c r="W391" t="str">
        <f>""</f>
        <v/>
      </c>
      <c r="X391">
        <v>0</v>
      </c>
      <c r="Y391" t="str">
        <f>""</f>
        <v/>
      </c>
      <c r="Z391">
        <v>0</v>
      </c>
      <c r="AA391" t="str">
        <f>""</f>
        <v/>
      </c>
      <c r="AB391">
        <v>0</v>
      </c>
      <c r="AC391" t="str">
        <f>""</f>
        <v/>
      </c>
      <c r="AD391">
        <v>0</v>
      </c>
      <c r="AE391" t="str">
        <f>""</f>
        <v/>
      </c>
      <c r="AF391">
        <v>0</v>
      </c>
      <c r="AG391" t="str">
        <f>""</f>
        <v/>
      </c>
      <c r="AH391">
        <v>0</v>
      </c>
      <c r="AI391" t="str">
        <f>""</f>
        <v/>
      </c>
      <c r="AJ391">
        <v>0</v>
      </c>
      <c r="AK391" t="str">
        <f>""</f>
        <v/>
      </c>
      <c r="AL391">
        <v>0</v>
      </c>
      <c r="AM391" t="str">
        <f>""</f>
        <v/>
      </c>
      <c r="AN391">
        <v>0</v>
      </c>
      <c r="AO391" t="str">
        <f>""</f>
        <v/>
      </c>
      <c r="AP391">
        <v>0</v>
      </c>
      <c r="AQ391" t="str">
        <f>""</f>
        <v/>
      </c>
      <c r="AR391" t="s">
        <v>632</v>
      </c>
      <c r="AS391" t="s">
        <v>633</v>
      </c>
      <c r="AT391">
        <v>0</v>
      </c>
      <c r="AU391" t="str">
        <f>""</f>
        <v/>
      </c>
      <c r="AV391">
        <v>2016</v>
      </c>
      <c r="AW391">
        <v>0</v>
      </c>
      <c r="AX391">
        <v>0</v>
      </c>
      <c r="AY391">
        <v>76405</v>
      </c>
      <c r="AZ391">
        <v>0</v>
      </c>
      <c r="BA391">
        <v>0</v>
      </c>
      <c r="BB391">
        <v>0</v>
      </c>
    </row>
    <row r="392" spans="1:54">
      <c r="A392">
        <v>1823000110</v>
      </c>
      <c r="B392" t="s">
        <v>439</v>
      </c>
      <c r="C392" s="1">
        <v>134000</v>
      </c>
      <c r="D392" s="1">
        <v>89296</v>
      </c>
      <c r="E392" s="39">
        <v>98053.81</v>
      </c>
      <c r="F392">
        <v>0</v>
      </c>
      <c r="G392" s="39">
        <v>98053.81</v>
      </c>
      <c r="H392" s="39">
        <v>-8757.81</v>
      </c>
      <c r="I392">
        <v>109.8</v>
      </c>
      <c r="J392" s="39">
        <v>109225.5</v>
      </c>
      <c r="K392">
        <v>0</v>
      </c>
      <c r="L392" s="39">
        <v>109225.5</v>
      </c>
      <c r="M392" s="39">
        <v>24774.5</v>
      </c>
      <c r="N392">
        <v>81.510000000000005</v>
      </c>
      <c r="O392">
        <v>0</v>
      </c>
      <c r="P392">
        <v>0</v>
      </c>
      <c r="Q392">
        <v>0</v>
      </c>
      <c r="R392">
        <v>0</v>
      </c>
      <c r="S392" s="39">
        <v>-98053.81</v>
      </c>
      <c r="T392">
        <v>0</v>
      </c>
      <c r="U392" s="39">
        <v>-109225.5</v>
      </c>
      <c r="V392">
        <v>0</v>
      </c>
      <c r="W392" t="str">
        <f>""</f>
        <v/>
      </c>
      <c r="X392">
        <v>0</v>
      </c>
      <c r="Y392" t="str">
        <f>""</f>
        <v/>
      </c>
      <c r="Z392">
        <v>0</v>
      </c>
      <c r="AA392" t="str">
        <f>""</f>
        <v/>
      </c>
      <c r="AB392">
        <v>0</v>
      </c>
      <c r="AC392" t="str">
        <f>""</f>
        <v/>
      </c>
      <c r="AD392">
        <v>0</v>
      </c>
      <c r="AE392" t="str">
        <f>""</f>
        <v/>
      </c>
      <c r="AF392">
        <v>0</v>
      </c>
      <c r="AG392" t="str">
        <f>""</f>
        <v/>
      </c>
      <c r="AH392">
        <v>0</v>
      </c>
      <c r="AI392" t="str">
        <f>""</f>
        <v/>
      </c>
      <c r="AJ392">
        <v>0</v>
      </c>
      <c r="AK392" t="str">
        <f>""</f>
        <v/>
      </c>
      <c r="AL392">
        <v>0</v>
      </c>
      <c r="AM392" t="str">
        <f>""</f>
        <v/>
      </c>
      <c r="AN392">
        <v>0</v>
      </c>
      <c r="AO392" t="str">
        <f>""</f>
        <v/>
      </c>
      <c r="AP392">
        <v>0</v>
      </c>
      <c r="AQ392" t="str">
        <f>""</f>
        <v/>
      </c>
      <c r="AR392" t="s">
        <v>632</v>
      </c>
      <c r="AS392" t="s">
        <v>633</v>
      </c>
      <c r="AT392">
        <v>0</v>
      </c>
      <c r="AU392" t="str">
        <f>""</f>
        <v/>
      </c>
      <c r="AV392">
        <v>2016</v>
      </c>
      <c r="AW392">
        <v>0</v>
      </c>
      <c r="AX392">
        <v>0</v>
      </c>
      <c r="AY392">
        <v>0</v>
      </c>
      <c r="AZ392">
        <v>0</v>
      </c>
      <c r="BA392">
        <v>0</v>
      </c>
      <c r="BB392">
        <v>0</v>
      </c>
    </row>
    <row r="393" spans="1:54">
      <c r="A393">
        <v>1823000540</v>
      </c>
      <c r="B393" t="s">
        <v>440</v>
      </c>
      <c r="C393" s="1">
        <v>9000</v>
      </c>
      <c r="D393" s="1">
        <v>6000</v>
      </c>
      <c r="E393">
        <v>0</v>
      </c>
      <c r="F393">
        <v>0</v>
      </c>
      <c r="G393">
        <v>0</v>
      </c>
      <c r="H393" s="39">
        <v>6000</v>
      </c>
      <c r="I393">
        <v>0</v>
      </c>
      <c r="J393">
        <v>0</v>
      </c>
      <c r="K393">
        <v>0</v>
      </c>
      <c r="L393">
        <v>0</v>
      </c>
      <c r="M393" s="39">
        <v>9000</v>
      </c>
      <c r="N393">
        <v>0</v>
      </c>
      <c r="O393">
        <v>0</v>
      </c>
      <c r="P393">
        <v>0</v>
      </c>
      <c r="Q393">
        <v>0</v>
      </c>
      <c r="R393">
        <v>0</v>
      </c>
      <c r="S393">
        <v>0</v>
      </c>
      <c r="T393">
        <v>0</v>
      </c>
      <c r="U393">
        <v>0</v>
      </c>
      <c r="V393">
        <v>0</v>
      </c>
      <c r="W393" t="str">
        <f>""</f>
        <v/>
      </c>
      <c r="X393">
        <v>0</v>
      </c>
      <c r="Y393" t="str">
        <f>""</f>
        <v/>
      </c>
      <c r="Z393">
        <v>0</v>
      </c>
      <c r="AA393" t="str">
        <f>""</f>
        <v/>
      </c>
      <c r="AB393">
        <v>0</v>
      </c>
      <c r="AC393" t="str">
        <f>""</f>
        <v/>
      </c>
      <c r="AD393">
        <v>0</v>
      </c>
      <c r="AE393" t="str">
        <f>""</f>
        <v/>
      </c>
      <c r="AF393">
        <v>0</v>
      </c>
      <c r="AG393" t="str">
        <f>""</f>
        <v/>
      </c>
      <c r="AH393">
        <v>0</v>
      </c>
      <c r="AI393" t="str">
        <f>""</f>
        <v/>
      </c>
      <c r="AJ393">
        <v>0</v>
      </c>
      <c r="AK393" t="str">
        <f>""</f>
        <v/>
      </c>
      <c r="AL393">
        <v>0</v>
      </c>
      <c r="AM393" t="str">
        <f>""</f>
        <v/>
      </c>
      <c r="AN393">
        <v>0</v>
      </c>
      <c r="AO393" t="str">
        <f>""</f>
        <v/>
      </c>
      <c r="AP393">
        <v>0</v>
      </c>
      <c r="AQ393" t="str">
        <f>""</f>
        <v/>
      </c>
      <c r="AR393" t="s">
        <v>632</v>
      </c>
      <c r="AS393" t="s">
        <v>633</v>
      </c>
      <c r="AT393">
        <v>0</v>
      </c>
      <c r="AU393" t="str">
        <f>""</f>
        <v/>
      </c>
      <c r="AV393">
        <v>2016</v>
      </c>
      <c r="AW393">
        <v>0</v>
      </c>
      <c r="AX393">
        <v>0</v>
      </c>
      <c r="AY393">
        <v>0</v>
      </c>
      <c r="AZ393">
        <v>0</v>
      </c>
      <c r="BA393">
        <v>0</v>
      </c>
      <c r="BB393">
        <v>0</v>
      </c>
    </row>
    <row r="394" spans="1:54">
      <c r="A394">
        <v>1824000430</v>
      </c>
      <c r="B394" t="s">
        <v>441</v>
      </c>
      <c r="C394" s="1">
        <v>70000</v>
      </c>
      <c r="D394" s="1">
        <v>46648</v>
      </c>
      <c r="E394" s="39">
        <v>60436.08</v>
      </c>
      <c r="F394">
        <v>0</v>
      </c>
      <c r="G394" s="39">
        <v>60436.08</v>
      </c>
      <c r="H394" s="39">
        <v>-13788.08</v>
      </c>
      <c r="I394">
        <v>129.55000000000001</v>
      </c>
      <c r="J394" s="39">
        <v>64724.34</v>
      </c>
      <c r="K394">
        <v>0</v>
      </c>
      <c r="L394" s="39">
        <v>64724.34</v>
      </c>
      <c r="M394" s="39">
        <v>5275.66</v>
      </c>
      <c r="N394">
        <v>92.46</v>
      </c>
      <c r="O394">
        <v>0</v>
      </c>
      <c r="P394">
        <v>0</v>
      </c>
      <c r="Q394">
        <v>0</v>
      </c>
      <c r="R394">
        <v>0</v>
      </c>
      <c r="S394" s="39">
        <v>-60436.08</v>
      </c>
      <c r="T394">
        <v>0</v>
      </c>
      <c r="U394" s="39">
        <v>-64724.34</v>
      </c>
      <c r="V394">
        <v>0</v>
      </c>
      <c r="W394" t="str">
        <f>""</f>
        <v/>
      </c>
      <c r="X394">
        <v>0</v>
      </c>
      <c r="Y394" t="str">
        <f>""</f>
        <v/>
      </c>
      <c r="Z394">
        <v>0</v>
      </c>
      <c r="AA394" t="str">
        <f>""</f>
        <v/>
      </c>
      <c r="AB394">
        <v>0</v>
      </c>
      <c r="AC394" t="str">
        <f>""</f>
        <v/>
      </c>
      <c r="AD394">
        <v>0</v>
      </c>
      <c r="AE394" t="str">
        <f>""</f>
        <v/>
      </c>
      <c r="AF394">
        <v>0</v>
      </c>
      <c r="AG394" t="str">
        <f>""</f>
        <v/>
      </c>
      <c r="AH394">
        <v>0</v>
      </c>
      <c r="AI394" t="str">
        <f>""</f>
        <v/>
      </c>
      <c r="AJ394">
        <v>0</v>
      </c>
      <c r="AK394" t="str">
        <f>""</f>
        <v/>
      </c>
      <c r="AL394">
        <v>0</v>
      </c>
      <c r="AM394" t="str">
        <f>""</f>
        <v/>
      </c>
      <c r="AN394">
        <v>0</v>
      </c>
      <c r="AO394" t="str">
        <f>""</f>
        <v/>
      </c>
      <c r="AP394">
        <v>0</v>
      </c>
      <c r="AQ394" t="str">
        <f>""</f>
        <v/>
      </c>
      <c r="AR394" t="s">
        <v>632</v>
      </c>
      <c r="AS394" t="s">
        <v>633</v>
      </c>
      <c r="AT394">
        <v>0</v>
      </c>
      <c r="AU394" t="str">
        <f>""</f>
        <v/>
      </c>
      <c r="AV394">
        <v>2016</v>
      </c>
      <c r="AW394">
        <v>0</v>
      </c>
      <c r="AX394">
        <v>0</v>
      </c>
      <c r="AY394">
        <v>0</v>
      </c>
      <c r="AZ394">
        <v>0</v>
      </c>
      <c r="BA394">
        <v>0</v>
      </c>
      <c r="BB394">
        <v>0</v>
      </c>
    </row>
    <row r="395" spans="1:54">
      <c r="A395">
        <v>1824000780</v>
      </c>
      <c r="B395" t="s">
        <v>442</v>
      </c>
      <c r="C395" s="1">
        <v>15000</v>
      </c>
      <c r="D395" s="1">
        <v>15000</v>
      </c>
      <c r="E395" s="39">
        <v>13485.5</v>
      </c>
      <c r="F395">
        <v>500</v>
      </c>
      <c r="G395" s="39">
        <v>13985.5</v>
      </c>
      <c r="H395" s="39">
        <v>1014.5</v>
      </c>
      <c r="I395">
        <v>93.23</v>
      </c>
      <c r="J395" s="39">
        <v>14379.5</v>
      </c>
      <c r="K395">
        <v>500</v>
      </c>
      <c r="L395" s="39">
        <v>14879.5</v>
      </c>
      <c r="M395">
        <v>120.5</v>
      </c>
      <c r="N395">
        <v>99.19</v>
      </c>
      <c r="O395">
        <v>0</v>
      </c>
      <c r="P395">
        <v>0</v>
      </c>
      <c r="Q395">
        <v>0</v>
      </c>
      <c r="R395">
        <v>0</v>
      </c>
      <c r="S395" s="39">
        <v>-13985.5</v>
      </c>
      <c r="T395">
        <v>0</v>
      </c>
      <c r="U395" s="39">
        <v>-14879.5</v>
      </c>
      <c r="V395">
        <v>0</v>
      </c>
      <c r="W395" t="str">
        <f>""</f>
        <v/>
      </c>
      <c r="X395">
        <v>0</v>
      </c>
      <c r="Y395" t="str">
        <f>""</f>
        <v/>
      </c>
      <c r="Z395">
        <v>0</v>
      </c>
      <c r="AA395" t="str">
        <f>""</f>
        <v/>
      </c>
      <c r="AB395">
        <v>0</v>
      </c>
      <c r="AC395" t="str">
        <f>""</f>
        <v/>
      </c>
      <c r="AD395">
        <v>0</v>
      </c>
      <c r="AE395" t="str">
        <f>""</f>
        <v/>
      </c>
      <c r="AF395">
        <v>0</v>
      </c>
      <c r="AG395" t="str">
        <f>""</f>
        <v/>
      </c>
      <c r="AH395">
        <v>0</v>
      </c>
      <c r="AI395" t="str">
        <f>""</f>
        <v/>
      </c>
      <c r="AJ395">
        <v>0</v>
      </c>
      <c r="AK395" t="str">
        <f>""</f>
        <v/>
      </c>
      <c r="AL395">
        <v>0</v>
      </c>
      <c r="AM395" t="str">
        <f>""</f>
        <v/>
      </c>
      <c r="AN395">
        <v>0</v>
      </c>
      <c r="AO395" t="str">
        <f>""</f>
        <v/>
      </c>
      <c r="AP395">
        <v>0</v>
      </c>
      <c r="AQ395" t="str">
        <f>""</f>
        <v/>
      </c>
      <c r="AR395" t="s">
        <v>632</v>
      </c>
      <c r="AS395" t="s">
        <v>633</v>
      </c>
      <c r="AT395">
        <v>0</v>
      </c>
      <c r="AU395" t="str">
        <f>""</f>
        <v/>
      </c>
      <c r="AV395">
        <v>2016</v>
      </c>
      <c r="AW395">
        <v>0</v>
      </c>
      <c r="AX395">
        <v>0</v>
      </c>
      <c r="AY395">
        <v>500</v>
      </c>
      <c r="AZ395">
        <v>0</v>
      </c>
      <c r="BA395">
        <v>0</v>
      </c>
      <c r="BB395">
        <v>0</v>
      </c>
    </row>
    <row r="396" spans="1:54">
      <c r="A396">
        <v>1824100430</v>
      </c>
      <c r="B396" t="s">
        <v>443</v>
      </c>
      <c r="C396" s="1">
        <v>10000</v>
      </c>
      <c r="D396" s="1">
        <v>6664</v>
      </c>
      <c r="E396">
        <v>471</v>
      </c>
      <c r="F396">
        <v>0</v>
      </c>
      <c r="G396">
        <v>471</v>
      </c>
      <c r="H396" s="39">
        <v>6193</v>
      </c>
      <c r="I396">
        <v>7.06</v>
      </c>
      <c r="J396">
        <v>772.9</v>
      </c>
      <c r="K396">
        <v>0</v>
      </c>
      <c r="L396">
        <v>772.9</v>
      </c>
      <c r="M396" s="39">
        <v>9227.1</v>
      </c>
      <c r="N396">
        <v>7.72</v>
      </c>
      <c r="O396">
        <v>0</v>
      </c>
      <c r="P396">
        <v>0</v>
      </c>
      <c r="Q396">
        <v>0</v>
      </c>
      <c r="R396">
        <v>0</v>
      </c>
      <c r="S396">
        <v>-471</v>
      </c>
      <c r="T396">
        <v>0</v>
      </c>
      <c r="U396">
        <v>-772.9</v>
      </c>
      <c r="V396">
        <v>0</v>
      </c>
      <c r="W396" t="str">
        <f>""</f>
        <v/>
      </c>
      <c r="X396">
        <v>0</v>
      </c>
      <c r="Y396" t="str">
        <f>""</f>
        <v/>
      </c>
      <c r="Z396">
        <v>0</v>
      </c>
      <c r="AA396" t="str">
        <f>""</f>
        <v/>
      </c>
      <c r="AB396">
        <v>0</v>
      </c>
      <c r="AC396" t="str">
        <f>""</f>
        <v/>
      </c>
      <c r="AD396">
        <v>0</v>
      </c>
      <c r="AE396" t="str">
        <f>""</f>
        <v/>
      </c>
      <c r="AF396">
        <v>0</v>
      </c>
      <c r="AG396" t="str">
        <f>""</f>
        <v/>
      </c>
      <c r="AH396">
        <v>0</v>
      </c>
      <c r="AI396" t="str">
        <f>""</f>
        <v/>
      </c>
      <c r="AJ396">
        <v>0</v>
      </c>
      <c r="AK396" t="str">
        <f>""</f>
        <v/>
      </c>
      <c r="AL396">
        <v>0</v>
      </c>
      <c r="AM396" t="str">
        <f>""</f>
        <v/>
      </c>
      <c r="AN396">
        <v>0</v>
      </c>
      <c r="AO396" t="str">
        <f>""</f>
        <v/>
      </c>
      <c r="AP396">
        <v>0</v>
      </c>
      <c r="AQ396" t="str">
        <f>""</f>
        <v/>
      </c>
      <c r="AR396" t="s">
        <v>632</v>
      </c>
      <c r="AS396" t="s">
        <v>633</v>
      </c>
      <c r="AT396">
        <v>0</v>
      </c>
      <c r="AU396" t="str">
        <f>""</f>
        <v/>
      </c>
      <c r="AV396">
        <v>2016</v>
      </c>
      <c r="AW396">
        <v>0</v>
      </c>
      <c r="AX396">
        <v>0</v>
      </c>
      <c r="AY396">
        <v>0</v>
      </c>
      <c r="AZ396">
        <v>0</v>
      </c>
      <c r="BA396">
        <v>0</v>
      </c>
      <c r="BB396">
        <v>0</v>
      </c>
    </row>
    <row r="397" spans="1:54">
      <c r="A397">
        <v>1824140051</v>
      </c>
      <c r="B397" t="s">
        <v>287</v>
      </c>
      <c r="C397" s="1">
        <v>2400</v>
      </c>
      <c r="D397" s="1">
        <v>1600</v>
      </c>
      <c r="E397" s="39">
        <v>1200</v>
      </c>
      <c r="F397">
        <v>0</v>
      </c>
      <c r="G397" s="39">
        <v>1200</v>
      </c>
      <c r="H397">
        <v>400</v>
      </c>
      <c r="I397">
        <v>75</v>
      </c>
      <c r="J397" s="39">
        <v>1400</v>
      </c>
      <c r="K397">
        <v>0</v>
      </c>
      <c r="L397" s="39">
        <v>1400</v>
      </c>
      <c r="M397" s="39">
        <v>1000</v>
      </c>
      <c r="N397">
        <v>58.33</v>
      </c>
      <c r="O397">
        <v>0</v>
      </c>
      <c r="P397">
        <v>0</v>
      </c>
      <c r="Q397">
        <v>0</v>
      </c>
      <c r="R397">
        <v>0</v>
      </c>
      <c r="S397" s="39">
        <v>-1200</v>
      </c>
      <c r="T397">
        <v>0</v>
      </c>
      <c r="U397" s="39">
        <v>-1400</v>
      </c>
      <c r="V397">
        <v>0</v>
      </c>
      <c r="W397" t="str">
        <f>""</f>
        <v/>
      </c>
      <c r="X397">
        <v>0</v>
      </c>
      <c r="Y397" t="str">
        <f>""</f>
        <v/>
      </c>
      <c r="Z397">
        <v>0</v>
      </c>
      <c r="AA397" t="str">
        <f>""</f>
        <v/>
      </c>
      <c r="AB397">
        <v>0</v>
      </c>
      <c r="AC397" t="str">
        <f>""</f>
        <v/>
      </c>
      <c r="AD397">
        <v>0</v>
      </c>
      <c r="AE397" t="str">
        <f>""</f>
        <v/>
      </c>
      <c r="AF397">
        <v>0</v>
      </c>
      <c r="AG397" t="str">
        <f>""</f>
        <v/>
      </c>
      <c r="AH397">
        <v>0</v>
      </c>
      <c r="AI397" t="str">
        <f>""</f>
        <v/>
      </c>
      <c r="AJ397">
        <v>0</v>
      </c>
      <c r="AK397" t="str">
        <f>""</f>
        <v/>
      </c>
      <c r="AL397">
        <v>0</v>
      </c>
      <c r="AM397" t="str">
        <f>""</f>
        <v/>
      </c>
      <c r="AN397">
        <v>0</v>
      </c>
      <c r="AO397" t="str">
        <f>""</f>
        <v/>
      </c>
      <c r="AP397">
        <v>0</v>
      </c>
      <c r="AQ397" t="str">
        <f>""</f>
        <v/>
      </c>
      <c r="AR397" t="s">
        <v>632</v>
      </c>
      <c r="AS397" t="s">
        <v>633</v>
      </c>
      <c r="AT397">
        <v>0</v>
      </c>
      <c r="AU397" t="str">
        <f>""</f>
        <v/>
      </c>
      <c r="AV397">
        <v>2016</v>
      </c>
      <c r="AW397">
        <v>0</v>
      </c>
      <c r="AX397">
        <v>0</v>
      </c>
      <c r="AY397">
        <v>0</v>
      </c>
      <c r="AZ397">
        <v>0</v>
      </c>
      <c r="BA397">
        <v>0</v>
      </c>
      <c r="BB397">
        <v>0</v>
      </c>
    </row>
    <row r="398" spans="1:54">
      <c r="A398">
        <v>1825000110</v>
      </c>
      <c r="B398" t="s">
        <v>716</v>
      </c>
      <c r="C398">
        <v>0</v>
      </c>
      <c r="D398">
        <v>0</v>
      </c>
      <c r="E398" s="39">
        <v>38235.519999999997</v>
      </c>
      <c r="F398">
        <v>0</v>
      </c>
      <c r="G398" s="39">
        <v>38235.519999999997</v>
      </c>
      <c r="H398" s="39">
        <v>-38235.519999999997</v>
      </c>
      <c r="I398">
        <v>0</v>
      </c>
      <c r="J398" s="39">
        <v>38235.519999999997</v>
      </c>
      <c r="K398">
        <v>0</v>
      </c>
      <c r="L398" s="39">
        <v>38235.519999999997</v>
      </c>
      <c r="M398" s="39">
        <v>-38235.519999999997</v>
      </c>
      <c r="N398">
        <v>0</v>
      </c>
      <c r="O398">
        <v>0</v>
      </c>
      <c r="P398">
        <v>0</v>
      </c>
      <c r="Q398">
        <v>0</v>
      </c>
      <c r="R398">
        <v>0</v>
      </c>
      <c r="S398" s="39">
        <v>-38235.519999999997</v>
      </c>
      <c r="T398">
        <v>0</v>
      </c>
      <c r="U398" s="39">
        <v>-38235.519999999997</v>
      </c>
      <c r="V398">
        <v>0</v>
      </c>
      <c r="W398" t="str">
        <f>""</f>
        <v/>
      </c>
      <c r="X398">
        <v>0</v>
      </c>
      <c r="Y398" t="str">
        <f>""</f>
        <v/>
      </c>
      <c r="Z398">
        <v>0</v>
      </c>
      <c r="AA398" t="str">
        <f>""</f>
        <v/>
      </c>
      <c r="AB398">
        <v>0</v>
      </c>
      <c r="AC398" t="str">
        <f>""</f>
        <v/>
      </c>
      <c r="AD398">
        <v>0</v>
      </c>
      <c r="AE398" t="str">
        <f>""</f>
        <v/>
      </c>
      <c r="AF398">
        <v>0</v>
      </c>
      <c r="AG398" t="str">
        <f>""</f>
        <v/>
      </c>
      <c r="AH398">
        <v>0</v>
      </c>
      <c r="AI398" t="str">
        <f>""</f>
        <v/>
      </c>
      <c r="AJ398">
        <v>0</v>
      </c>
      <c r="AK398" t="str">
        <f>""</f>
        <v/>
      </c>
      <c r="AL398">
        <v>0</v>
      </c>
      <c r="AM398" t="str">
        <f>""</f>
        <v/>
      </c>
      <c r="AN398">
        <v>0</v>
      </c>
      <c r="AO398" t="str">
        <f>""</f>
        <v/>
      </c>
      <c r="AP398">
        <v>0</v>
      </c>
      <c r="AQ398" t="str">
        <f>""</f>
        <v/>
      </c>
      <c r="AR398" t="s">
        <v>632</v>
      </c>
      <c r="AS398" t="s">
        <v>633</v>
      </c>
      <c r="AT398">
        <v>0</v>
      </c>
      <c r="AU398" t="str">
        <f>""</f>
        <v/>
      </c>
      <c r="AV398">
        <v>2016</v>
      </c>
      <c r="AW398">
        <v>0</v>
      </c>
      <c r="AX398">
        <v>0</v>
      </c>
      <c r="AY398">
        <v>0</v>
      </c>
      <c r="AZ398">
        <v>0</v>
      </c>
      <c r="BA398">
        <v>0</v>
      </c>
      <c r="BB398">
        <v>0</v>
      </c>
    </row>
    <row r="399" spans="1:54">
      <c r="A399">
        <v>1825000750</v>
      </c>
      <c r="B399" t="s">
        <v>717</v>
      </c>
      <c r="C399" s="1">
        <v>300000</v>
      </c>
      <c r="D399" s="1">
        <v>199920</v>
      </c>
      <c r="E399" s="39">
        <v>74109.460000000006</v>
      </c>
      <c r="F399" s="39">
        <v>52780.21</v>
      </c>
      <c r="G399" s="39">
        <v>126889.67</v>
      </c>
      <c r="H399" s="39">
        <v>73030.33</v>
      </c>
      <c r="I399">
        <v>63.47</v>
      </c>
      <c r="J399" s="39">
        <v>74609.460000000006</v>
      </c>
      <c r="K399" s="39">
        <v>52780.21</v>
      </c>
      <c r="L399" s="39">
        <v>127389.67</v>
      </c>
      <c r="M399" s="39">
        <v>172610.33</v>
      </c>
      <c r="N399">
        <v>42.46</v>
      </c>
      <c r="O399">
        <v>0</v>
      </c>
      <c r="P399">
        <v>0</v>
      </c>
      <c r="Q399">
        <v>0</v>
      </c>
      <c r="R399">
        <v>0</v>
      </c>
      <c r="S399" s="39">
        <v>-126889.67</v>
      </c>
      <c r="T399">
        <v>0</v>
      </c>
      <c r="U399" s="39">
        <v>-127389.67</v>
      </c>
      <c r="V399">
        <v>0</v>
      </c>
      <c r="W399" t="str">
        <f>""</f>
        <v/>
      </c>
      <c r="X399">
        <v>0</v>
      </c>
      <c r="Y399" t="str">
        <f>""</f>
        <v/>
      </c>
      <c r="Z399">
        <v>0</v>
      </c>
      <c r="AA399" t="str">
        <f>""</f>
        <v/>
      </c>
      <c r="AB399">
        <v>0</v>
      </c>
      <c r="AC399" t="str">
        <f>""</f>
        <v/>
      </c>
      <c r="AD399">
        <v>0</v>
      </c>
      <c r="AE399" t="str">
        <f>""</f>
        <v/>
      </c>
      <c r="AF399">
        <v>0</v>
      </c>
      <c r="AG399" t="str">
        <f>""</f>
        <v/>
      </c>
      <c r="AH399">
        <v>0</v>
      </c>
      <c r="AI399" t="str">
        <f>""</f>
        <v/>
      </c>
      <c r="AJ399">
        <v>0</v>
      </c>
      <c r="AK399" t="str">
        <f>""</f>
        <v/>
      </c>
      <c r="AL399">
        <v>0</v>
      </c>
      <c r="AM399" t="str">
        <f>""</f>
        <v/>
      </c>
      <c r="AN399">
        <v>0</v>
      </c>
      <c r="AO399" t="str">
        <f>""</f>
        <v/>
      </c>
      <c r="AP399">
        <v>0</v>
      </c>
      <c r="AQ399" t="str">
        <f>""</f>
        <v/>
      </c>
      <c r="AR399" t="s">
        <v>632</v>
      </c>
      <c r="AS399" t="s">
        <v>633</v>
      </c>
      <c r="AT399">
        <v>0</v>
      </c>
      <c r="AU399" t="str">
        <f>""</f>
        <v/>
      </c>
      <c r="AV399">
        <v>2016</v>
      </c>
      <c r="AW399">
        <v>0</v>
      </c>
      <c r="AX399">
        <v>0</v>
      </c>
      <c r="AY399">
        <v>52780</v>
      </c>
      <c r="AZ399">
        <v>0</v>
      </c>
      <c r="BA399">
        <v>0</v>
      </c>
      <c r="BB399">
        <v>0</v>
      </c>
    </row>
    <row r="400" spans="1:54">
      <c r="A400">
        <v>1826400750</v>
      </c>
      <c r="B400" t="s">
        <v>718</v>
      </c>
      <c r="C400">
        <v>0</v>
      </c>
      <c r="D400">
        <v>0</v>
      </c>
      <c r="E400" s="39">
        <v>10880</v>
      </c>
      <c r="F400">
        <v>0</v>
      </c>
      <c r="G400" s="39">
        <v>10880</v>
      </c>
      <c r="H400" s="39">
        <v>-10880</v>
      </c>
      <c r="I400">
        <v>0</v>
      </c>
      <c r="J400" s="39">
        <v>10880</v>
      </c>
      <c r="K400">
        <v>0</v>
      </c>
      <c r="L400" s="39">
        <v>10880</v>
      </c>
      <c r="M400" s="39">
        <v>-10880</v>
      </c>
      <c r="N400">
        <v>0</v>
      </c>
      <c r="O400">
        <v>0</v>
      </c>
      <c r="P400">
        <v>0</v>
      </c>
      <c r="Q400">
        <v>0</v>
      </c>
      <c r="R400">
        <v>0</v>
      </c>
      <c r="S400" s="39">
        <v>-10880</v>
      </c>
      <c r="T400">
        <v>0</v>
      </c>
      <c r="U400" s="39">
        <v>-10880</v>
      </c>
      <c r="V400">
        <v>0</v>
      </c>
      <c r="W400" t="str">
        <f>""</f>
        <v/>
      </c>
      <c r="X400">
        <v>0</v>
      </c>
      <c r="Y400" t="str">
        <f>""</f>
        <v/>
      </c>
      <c r="Z400">
        <v>0</v>
      </c>
      <c r="AA400" t="str">
        <f>""</f>
        <v/>
      </c>
      <c r="AB400">
        <v>0</v>
      </c>
      <c r="AC400" t="str">
        <f>""</f>
        <v/>
      </c>
      <c r="AD400">
        <v>0</v>
      </c>
      <c r="AE400" t="str">
        <f>""</f>
        <v/>
      </c>
      <c r="AF400">
        <v>0</v>
      </c>
      <c r="AG400" t="str">
        <f>""</f>
        <v/>
      </c>
      <c r="AH400">
        <v>0</v>
      </c>
      <c r="AI400" t="str">
        <f>""</f>
        <v/>
      </c>
      <c r="AJ400">
        <v>0</v>
      </c>
      <c r="AK400" t="str">
        <f>""</f>
        <v/>
      </c>
      <c r="AL400">
        <v>0</v>
      </c>
      <c r="AM400" t="str">
        <f>""</f>
        <v/>
      </c>
      <c r="AN400">
        <v>0</v>
      </c>
      <c r="AO400" t="str">
        <f>""</f>
        <v/>
      </c>
      <c r="AP400">
        <v>0</v>
      </c>
      <c r="AQ400" t="str">
        <f>""</f>
        <v/>
      </c>
      <c r="AR400" t="s">
        <v>632</v>
      </c>
      <c r="AS400" t="s">
        <v>633</v>
      </c>
      <c r="AT400">
        <v>0</v>
      </c>
      <c r="AU400" t="str">
        <f>""</f>
        <v/>
      </c>
      <c r="AV400">
        <v>2016</v>
      </c>
      <c r="AW400">
        <v>0</v>
      </c>
      <c r="AX400">
        <v>0</v>
      </c>
      <c r="AY400">
        <v>0</v>
      </c>
      <c r="AZ400">
        <v>0</v>
      </c>
      <c r="BA400">
        <v>0</v>
      </c>
      <c r="BB400">
        <v>0</v>
      </c>
    </row>
    <row r="401" spans="1:54">
      <c r="A401">
        <v>1828000110</v>
      </c>
      <c r="B401" t="s">
        <v>719</v>
      </c>
      <c r="C401">
        <v>0</v>
      </c>
      <c r="D401">
        <v>0</v>
      </c>
      <c r="E401" s="39">
        <v>18666.189999999999</v>
      </c>
      <c r="F401">
        <v>0</v>
      </c>
      <c r="G401" s="39">
        <v>18666.189999999999</v>
      </c>
      <c r="H401" s="39">
        <v>-18666.189999999999</v>
      </c>
      <c r="I401">
        <v>0</v>
      </c>
      <c r="J401" s="39">
        <v>18666.189999999999</v>
      </c>
      <c r="K401">
        <v>0</v>
      </c>
      <c r="L401" s="39">
        <v>18666.189999999999</v>
      </c>
      <c r="M401" s="39">
        <v>-18666.189999999999</v>
      </c>
      <c r="N401">
        <v>0</v>
      </c>
      <c r="O401">
        <v>0</v>
      </c>
      <c r="P401">
        <v>0</v>
      </c>
      <c r="Q401">
        <v>0</v>
      </c>
      <c r="R401">
        <v>0</v>
      </c>
      <c r="S401" s="39">
        <v>-18666.189999999999</v>
      </c>
      <c r="T401">
        <v>0</v>
      </c>
      <c r="U401" s="39">
        <v>-18666.189999999999</v>
      </c>
      <c r="V401">
        <v>0</v>
      </c>
      <c r="W401" t="str">
        <f>""</f>
        <v/>
      </c>
      <c r="X401">
        <v>0</v>
      </c>
      <c r="Y401" t="str">
        <f>""</f>
        <v/>
      </c>
      <c r="Z401">
        <v>0</v>
      </c>
      <c r="AA401" t="str">
        <f>""</f>
        <v/>
      </c>
      <c r="AB401">
        <v>0</v>
      </c>
      <c r="AC401" t="str">
        <f>""</f>
        <v/>
      </c>
      <c r="AD401">
        <v>0</v>
      </c>
      <c r="AE401" t="str">
        <f>""</f>
        <v/>
      </c>
      <c r="AF401">
        <v>0</v>
      </c>
      <c r="AG401" t="str">
        <f>""</f>
        <v/>
      </c>
      <c r="AH401">
        <v>0</v>
      </c>
      <c r="AI401" t="str">
        <f>""</f>
        <v/>
      </c>
      <c r="AJ401">
        <v>0</v>
      </c>
      <c r="AK401" t="str">
        <f>""</f>
        <v/>
      </c>
      <c r="AL401">
        <v>0</v>
      </c>
      <c r="AM401" t="str">
        <f>""</f>
        <v/>
      </c>
      <c r="AN401">
        <v>0</v>
      </c>
      <c r="AO401" t="str">
        <f>""</f>
        <v/>
      </c>
      <c r="AP401">
        <v>0</v>
      </c>
      <c r="AQ401" t="str">
        <f>""</f>
        <v/>
      </c>
      <c r="AR401" t="s">
        <v>632</v>
      </c>
      <c r="AS401" t="s">
        <v>633</v>
      </c>
      <c r="AT401">
        <v>0</v>
      </c>
      <c r="AU401" t="str">
        <f>""</f>
        <v/>
      </c>
      <c r="AV401">
        <v>2016</v>
      </c>
      <c r="AW401">
        <v>0</v>
      </c>
      <c r="AX401">
        <v>0</v>
      </c>
      <c r="AY401">
        <v>0</v>
      </c>
      <c r="AZ401">
        <v>0</v>
      </c>
      <c r="BA401">
        <v>0</v>
      </c>
      <c r="BB401">
        <v>0</v>
      </c>
    </row>
    <row r="402" spans="1:54">
      <c r="A402">
        <v>1828200750</v>
      </c>
      <c r="B402" t="s">
        <v>445</v>
      </c>
      <c r="C402" s="1">
        <v>92000</v>
      </c>
      <c r="D402" s="1">
        <v>92000</v>
      </c>
      <c r="E402" s="39">
        <v>55257.1</v>
      </c>
      <c r="F402" s="39">
        <v>3104</v>
      </c>
      <c r="G402" s="39">
        <v>58361.1</v>
      </c>
      <c r="H402" s="39">
        <v>33638.9</v>
      </c>
      <c r="I402">
        <v>63.43</v>
      </c>
      <c r="J402" s="39">
        <v>55917.23</v>
      </c>
      <c r="K402" s="39">
        <v>3104</v>
      </c>
      <c r="L402" s="39">
        <v>59021.23</v>
      </c>
      <c r="M402" s="39">
        <v>32978.769999999997</v>
      </c>
      <c r="N402">
        <v>64.150000000000006</v>
      </c>
      <c r="O402">
        <v>0</v>
      </c>
      <c r="P402">
        <v>0</v>
      </c>
      <c r="Q402">
        <v>0</v>
      </c>
      <c r="R402">
        <v>0</v>
      </c>
      <c r="S402" s="39">
        <v>-58361.1</v>
      </c>
      <c r="T402">
        <v>0</v>
      </c>
      <c r="U402" s="39">
        <v>-59021.23</v>
      </c>
      <c r="V402">
        <v>0</v>
      </c>
      <c r="W402" t="str">
        <f>""</f>
        <v/>
      </c>
      <c r="X402">
        <v>0</v>
      </c>
      <c r="Y402" t="str">
        <f>""</f>
        <v/>
      </c>
      <c r="Z402">
        <v>0</v>
      </c>
      <c r="AA402" t="str">
        <f>""</f>
        <v/>
      </c>
      <c r="AB402">
        <v>0</v>
      </c>
      <c r="AC402" t="str">
        <f>""</f>
        <v/>
      </c>
      <c r="AD402">
        <v>0</v>
      </c>
      <c r="AE402" t="str">
        <f>""</f>
        <v/>
      </c>
      <c r="AF402">
        <v>0</v>
      </c>
      <c r="AG402" t="str">
        <f>""</f>
        <v/>
      </c>
      <c r="AH402">
        <v>0</v>
      </c>
      <c r="AI402" t="str">
        <f>""</f>
        <v/>
      </c>
      <c r="AJ402">
        <v>0</v>
      </c>
      <c r="AK402" t="str">
        <f>""</f>
        <v/>
      </c>
      <c r="AL402">
        <v>0</v>
      </c>
      <c r="AM402" t="str">
        <f>""</f>
        <v/>
      </c>
      <c r="AN402">
        <v>0</v>
      </c>
      <c r="AO402" t="str">
        <f>""</f>
        <v/>
      </c>
      <c r="AP402">
        <v>0</v>
      </c>
      <c r="AQ402" t="str">
        <f>""</f>
        <v/>
      </c>
      <c r="AR402" t="s">
        <v>632</v>
      </c>
      <c r="AS402" t="s">
        <v>633</v>
      </c>
      <c r="AT402">
        <v>0</v>
      </c>
      <c r="AU402" t="str">
        <f>""</f>
        <v/>
      </c>
      <c r="AV402">
        <v>2016</v>
      </c>
      <c r="AW402">
        <v>0</v>
      </c>
      <c r="AX402">
        <v>0</v>
      </c>
      <c r="AY402">
        <v>3104</v>
      </c>
      <c r="AZ402">
        <v>0</v>
      </c>
      <c r="BA402">
        <v>0</v>
      </c>
      <c r="BB402">
        <v>0</v>
      </c>
    </row>
    <row r="403" spans="1:54">
      <c r="A403">
        <v>1828500731</v>
      </c>
      <c r="B403" t="s">
        <v>720</v>
      </c>
      <c r="C403" s="1">
        <v>14400</v>
      </c>
      <c r="D403" s="1">
        <v>9600</v>
      </c>
      <c r="E403">
        <v>0</v>
      </c>
      <c r="F403">
        <v>0</v>
      </c>
      <c r="G403">
        <v>0</v>
      </c>
      <c r="H403" s="39">
        <v>9600</v>
      </c>
      <c r="I403">
        <v>0</v>
      </c>
      <c r="J403">
        <v>0</v>
      </c>
      <c r="K403">
        <v>0</v>
      </c>
      <c r="L403">
        <v>0</v>
      </c>
      <c r="M403" s="39">
        <v>14400</v>
      </c>
      <c r="N403">
        <v>0</v>
      </c>
      <c r="O403">
        <v>0</v>
      </c>
      <c r="P403">
        <v>0</v>
      </c>
      <c r="Q403">
        <v>0</v>
      </c>
      <c r="R403">
        <v>0</v>
      </c>
      <c r="S403">
        <v>0</v>
      </c>
      <c r="T403">
        <v>0</v>
      </c>
      <c r="U403">
        <v>0</v>
      </c>
      <c r="V403">
        <v>0</v>
      </c>
      <c r="W403" t="str">
        <f>""</f>
        <v/>
      </c>
      <c r="X403">
        <v>0</v>
      </c>
      <c r="Y403" t="str">
        <f>""</f>
        <v/>
      </c>
      <c r="Z403">
        <v>0</v>
      </c>
      <c r="AA403" t="str">
        <f>""</f>
        <v/>
      </c>
      <c r="AB403">
        <v>0</v>
      </c>
      <c r="AC403" t="str">
        <f>""</f>
        <v/>
      </c>
      <c r="AD403">
        <v>0</v>
      </c>
      <c r="AE403" t="str">
        <f>""</f>
        <v/>
      </c>
      <c r="AF403">
        <v>0</v>
      </c>
      <c r="AG403" t="str">
        <f>""</f>
        <v/>
      </c>
      <c r="AH403">
        <v>0</v>
      </c>
      <c r="AI403" t="str">
        <f>""</f>
        <v/>
      </c>
      <c r="AJ403">
        <v>0</v>
      </c>
      <c r="AK403" t="str">
        <f>""</f>
        <v/>
      </c>
      <c r="AL403">
        <v>0</v>
      </c>
      <c r="AM403" t="str">
        <f>""</f>
        <v/>
      </c>
      <c r="AN403">
        <v>0</v>
      </c>
      <c r="AO403" t="str">
        <f>""</f>
        <v/>
      </c>
      <c r="AP403">
        <v>0</v>
      </c>
      <c r="AQ403" t="str">
        <f>""</f>
        <v/>
      </c>
      <c r="AR403" t="s">
        <v>632</v>
      </c>
      <c r="AS403" t="s">
        <v>633</v>
      </c>
      <c r="AT403">
        <v>0</v>
      </c>
      <c r="AU403" t="str">
        <f>""</f>
        <v/>
      </c>
      <c r="AV403">
        <v>2016</v>
      </c>
      <c r="AW403">
        <v>0</v>
      </c>
      <c r="AX403">
        <v>0</v>
      </c>
      <c r="AY403">
        <v>0</v>
      </c>
      <c r="AZ403">
        <v>0</v>
      </c>
      <c r="BA403">
        <v>0</v>
      </c>
      <c r="BB403">
        <v>0</v>
      </c>
    </row>
    <row r="404" spans="1:54">
      <c r="A404">
        <v>1828500735</v>
      </c>
      <c r="B404" t="s">
        <v>721</v>
      </c>
      <c r="C404" s="1">
        <v>30000</v>
      </c>
      <c r="D404" s="1">
        <v>19992</v>
      </c>
      <c r="E404">
        <v>0</v>
      </c>
      <c r="F404">
        <v>0</v>
      </c>
      <c r="G404">
        <v>0</v>
      </c>
      <c r="H404" s="39">
        <v>19992</v>
      </c>
      <c r="I404">
        <v>0</v>
      </c>
      <c r="J404">
        <v>0</v>
      </c>
      <c r="K404">
        <v>0</v>
      </c>
      <c r="L404">
        <v>0</v>
      </c>
      <c r="M404" s="39">
        <v>30000</v>
      </c>
      <c r="N404">
        <v>0</v>
      </c>
      <c r="O404">
        <v>0</v>
      </c>
      <c r="P404">
        <v>0</v>
      </c>
      <c r="Q404">
        <v>0</v>
      </c>
      <c r="R404">
        <v>0</v>
      </c>
      <c r="S404">
        <v>0</v>
      </c>
      <c r="T404">
        <v>0</v>
      </c>
      <c r="U404">
        <v>0</v>
      </c>
      <c r="V404">
        <v>0</v>
      </c>
      <c r="W404" t="str">
        <f>""</f>
        <v/>
      </c>
      <c r="X404">
        <v>0</v>
      </c>
      <c r="Y404" t="str">
        <f>""</f>
        <v/>
      </c>
      <c r="Z404">
        <v>0</v>
      </c>
      <c r="AA404" t="str">
        <f>""</f>
        <v/>
      </c>
      <c r="AB404">
        <v>0</v>
      </c>
      <c r="AC404" t="str">
        <f>""</f>
        <v/>
      </c>
      <c r="AD404">
        <v>0</v>
      </c>
      <c r="AE404" t="str">
        <f>""</f>
        <v/>
      </c>
      <c r="AF404">
        <v>0</v>
      </c>
      <c r="AG404" t="str">
        <f>""</f>
        <v/>
      </c>
      <c r="AH404">
        <v>0</v>
      </c>
      <c r="AI404" t="str">
        <f>""</f>
        <v/>
      </c>
      <c r="AJ404">
        <v>0</v>
      </c>
      <c r="AK404" t="str">
        <f>""</f>
        <v/>
      </c>
      <c r="AL404">
        <v>0</v>
      </c>
      <c r="AM404" t="str">
        <f>""</f>
        <v/>
      </c>
      <c r="AN404">
        <v>0</v>
      </c>
      <c r="AO404" t="str">
        <f>""</f>
        <v/>
      </c>
      <c r="AP404">
        <v>0</v>
      </c>
      <c r="AQ404" t="str">
        <f>""</f>
        <v/>
      </c>
      <c r="AR404" t="s">
        <v>632</v>
      </c>
      <c r="AS404" t="s">
        <v>633</v>
      </c>
      <c r="AT404">
        <v>0</v>
      </c>
      <c r="AU404" t="str">
        <f>""</f>
        <v/>
      </c>
      <c r="AV404">
        <v>2016</v>
      </c>
      <c r="AW404">
        <v>0</v>
      </c>
      <c r="AX404">
        <v>0</v>
      </c>
      <c r="AY404">
        <v>0</v>
      </c>
      <c r="AZ404">
        <v>0</v>
      </c>
      <c r="BA404">
        <v>0</v>
      </c>
      <c r="BB404">
        <v>0</v>
      </c>
    </row>
    <row r="405" spans="1:54">
      <c r="A405">
        <v>1828501750</v>
      </c>
      <c r="B405" t="s">
        <v>447</v>
      </c>
      <c r="C405" s="1">
        <v>15210</v>
      </c>
      <c r="D405" s="1">
        <v>15210</v>
      </c>
      <c r="E405" s="39">
        <v>3750</v>
      </c>
      <c r="F405" s="39">
        <v>11284</v>
      </c>
      <c r="G405" s="39">
        <v>15034</v>
      </c>
      <c r="H405">
        <v>176</v>
      </c>
      <c r="I405">
        <v>98.84</v>
      </c>
      <c r="J405" s="39">
        <v>3750</v>
      </c>
      <c r="K405" s="39">
        <v>11284</v>
      </c>
      <c r="L405" s="39">
        <v>15034</v>
      </c>
      <c r="M405">
        <v>176</v>
      </c>
      <c r="N405">
        <v>98.84</v>
      </c>
      <c r="O405">
        <v>0</v>
      </c>
      <c r="P405">
        <v>0</v>
      </c>
      <c r="Q405">
        <v>0</v>
      </c>
      <c r="R405">
        <v>0</v>
      </c>
      <c r="S405" s="39">
        <v>-15034</v>
      </c>
      <c r="T405">
        <v>0</v>
      </c>
      <c r="U405" s="39">
        <v>-15034</v>
      </c>
      <c r="V405">
        <v>0</v>
      </c>
      <c r="W405" t="str">
        <f>""</f>
        <v/>
      </c>
      <c r="X405">
        <v>0</v>
      </c>
      <c r="Y405" t="str">
        <f>""</f>
        <v/>
      </c>
      <c r="Z405">
        <v>0</v>
      </c>
      <c r="AA405" t="str">
        <f>""</f>
        <v/>
      </c>
      <c r="AB405">
        <v>0</v>
      </c>
      <c r="AC405" t="str">
        <f>""</f>
        <v/>
      </c>
      <c r="AD405">
        <v>0</v>
      </c>
      <c r="AE405" t="str">
        <f>""</f>
        <v/>
      </c>
      <c r="AF405">
        <v>0</v>
      </c>
      <c r="AG405" t="str">
        <f>""</f>
        <v/>
      </c>
      <c r="AH405">
        <v>0</v>
      </c>
      <c r="AI405" t="str">
        <f>""</f>
        <v/>
      </c>
      <c r="AJ405">
        <v>0</v>
      </c>
      <c r="AK405" t="str">
        <f>""</f>
        <v/>
      </c>
      <c r="AL405">
        <v>0</v>
      </c>
      <c r="AM405" t="str">
        <f>""</f>
        <v/>
      </c>
      <c r="AN405">
        <v>0</v>
      </c>
      <c r="AO405" t="str">
        <f>""</f>
        <v/>
      </c>
      <c r="AP405">
        <v>0</v>
      </c>
      <c r="AQ405" t="str">
        <f>""</f>
        <v/>
      </c>
      <c r="AR405" t="s">
        <v>632</v>
      </c>
      <c r="AS405" t="s">
        <v>633</v>
      </c>
      <c r="AT405">
        <v>0</v>
      </c>
      <c r="AU405" t="str">
        <f>""</f>
        <v/>
      </c>
      <c r="AV405">
        <v>2016</v>
      </c>
      <c r="AW405">
        <v>0</v>
      </c>
      <c r="AX405">
        <v>0</v>
      </c>
      <c r="AY405">
        <v>11284</v>
      </c>
      <c r="AZ405">
        <v>0</v>
      </c>
      <c r="BA405">
        <v>0</v>
      </c>
      <c r="BB405">
        <v>0</v>
      </c>
    </row>
    <row r="406" spans="1:54">
      <c r="A406">
        <v>1828504110</v>
      </c>
      <c r="B406" t="s">
        <v>448</v>
      </c>
      <c r="C406" s="1">
        <v>430000</v>
      </c>
      <c r="D406" s="1">
        <v>286552</v>
      </c>
      <c r="E406" s="39">
        <v>287887.03999999998</v>
      </c>
      <c r="F406">
        <v>0</v>
      </c>
      <c r="G406" s="39">
        <v>287887.03999999998</v>
      </c>
      <c r="H406" s="39">
        <v>-1335.04</v>
      </c>
      <c r="I406">
        <v>100.46</v>
      </c>
      <c r="J406" s="39">
        <v>320425.84999999998</v>
      </c>
      <c r="K406">
        <v>0</v>
      </c>
      <c r="L406" s="39">
        <v>320425.84999999998</v>
      </c>
      <c r="M406" s="39">
        <v>109574.15</v>
      </c>
      <c r="N406">
        <v>74.510000000000005</v>
      </c>
      <c r="O406">
        <v>0</v>
      </c>
      <c r="P406">
        <v>0</v>
      </c>
      <c r="Q406">
        <v>0</v>
      </c>
      <c r="R406">
        <v>0</v>
      </c>
      <c r="S406" s="39">
        <v>-287887.03999999998</v>
      </c>
      <c r="T406">
        <v>0</v>
      </c>
      <c r="U406" s="39">
        <v>-320425.84999999998</v>
      </c>
      <c r="V406">
        <v>0</v>
      </c>
      <c r="W406" t="str">
        <f>""</f>
        <v/>
      </c>
      <c r="X406">
        <v>0</v>
      </c>
      <c r="Y406" t="str">
        <f>""</f>
        <v/>
      </c>
      <c r="Z406">
        <v>0</v>
      </c>
      <c r="AA406" t="str">
        <f>""</f>
        <v/>
      </c>
      <c r="AB406">
        <v>0</v>
      </c>
      <c r="AC406" t="str">
        <f>""</f>
        <v/>
      </c>
      <c r="AD406">
        <v>0</v>
      </c>
      <c r="AE406" t="str">
        <f>""</f>
        <v/>
      </c>
      <c r="AF406">
        <v>0</v>
      </c>
      <c r="AG406" t="str">
        <f>""</f>
        <v/>
      </c>
      <c r="AH406">
        <v>0</v>
      </c>
      <c r="AI406" t="str">
        <f>""</f>
        <v/>
      </c>
      <c r="AJ406">
        <v>0</v>
      </c>
      <c r="AK406" t="str">
        <f>""</f>
        <v/>
      </c>
      <c r="AL406">
        <v>0</v>
      </c>
      <c r="AM406" t="str">
        <f>""</f>
        <v/>
      </c>
      <c r="AN406">
        <v>0</v>
      </c>
      <c r="AO406" t="str">
        <f>""</f>
        <v/>
      </c>
      <c r="AP406">
        <v>0</v>
      </c>
      <c r="AQ406" t="str">
        <f>""</f>
        <v/>
      </c>
      <c r="AR406" t="s">
        <v>632</v>
      </c>
      <c r="AS406" t="s">
        <v>633</v>
      </c>
      <c r="AT406">
        <v>0</v>
      </c>
      <c r="AU406" t="str">
        <f>""</f>
        <v/>
      </c>
      <c r="AV406">
        <v>2016</v>
      </c>
      <c r="AW406">
        <v>0</v>
      </c>
      <c r="AX406">
        <v>0</v>
      </c>
      <c r="AY406">
        <v>0</v>
      </c>
      <c r="AZ406">
        <v>0</v>
      </c>
      <c r="BA406">
        <v>0</v>
      </c>
      <c r="BB406">
        <v>0</v>
      </c>
    </row>
    <row r="407" spans="1:54">
      <c r="A407">
        <v>1829200432</v>
      </c>
      <c r="B407" t="s">
        <v>449</v>
      </c>
      <c r="C407" s="1">
        <v>100000</v>
      </c>
      <c r="D407" s="1">
        <v>66640</v>
      </c>
      <c r="E407" s="39">
        <v>5846.7</v>
      </c>
      <c r="F407">
        <v>0</v>
      </c>
      <c r="G407" s="39">
        <v>5846.7</v>
      </c>
      <c r="H407" s="39">
        <v>60793.3</v>
      </c>
      <c r="I407">
        <v>8.77</v>
      </c>
      <c r="J407" s="39">
        <v>7209.9</v>
      </c>
      <c r="K407">
        <v>0</v>
      </c>
      <c r="L407" s="39">
        <v>7209.9</v>
      </c>
      <c r="M407" s="39">
        <v>92790.1</v>
      </c>
      <c r="N407">
        <v>7.2</v>
      </c>
      <c r="O407">
        <v>0</v>
      </c>
      <c r="P407">
        <v>0</v>
      </c>
      <c r="Q407">
        <v>0</v>
      </c>
      <c r="R407">
        <v>0</v>
      </c>
      <c r="S407" s="39">
        <v>-5846.7</v>
      </c>
      <c r="T407">
        <v>0</v>
      </c>
      <c r="U407" s="39">
        <v>-7209.9</v>
      </c>
      <c r="V407">
        <v>0</v>
      </c>
      <c r="W407" t="str">
        <f>""</f>
        <v/>
      </c>
      <c r="X407">
        <v>0</v>
      </c>
      <c r="Y407" t="str">
        <f>""</f>
        <v/>
      </c>
      <c r="Z407">
        <v>0</v>
      </c>
      <c r="AA407" t="str">
        <f>""</f>
        <v/>
      </c>
      <c r="AB407">
        <v>0</v>
      </c>
      <c r="AC407" t="str">
        <f>""</f>
        <v/>
      </c>
      <c r="AD407">
        <v>0</v>
      </c>
      <c r="AE407" t="str">
        <f>""</f>
        <v/>
      </c>
      <c r="AF407">
        <v>0</v>
      </c>
      <c r="AG407" t="str">
        <f>""</f>
        <v/>
      </c>
      <c r="AH407">
        <v>0</v>
      </c>
      <c r="AI407" t="str">
        <f>""</f>
        <v/>
      </c>
      <c r="AJ407">
        <v>0</v>
      </c>
      <c r="AK407" t="str">
        <f>""</f>
        <v/>
      </c>
      <c r="AL407">
        <v>0</v>
      </c>
      <c r="AM407" t="str">
        <f>""</f>
        <v/>
      </c>
      <c r="AN407">
        <v>0</v>
      </c>
      <c r="AO407" t="str">
        <f>""</f>
        <v/>
      </c>
      <c r="AP407">
        <v>0</v>
      </c>
      <c r="AQ407" t="str">
        <f>""</f>
        <v/>
      </c>
      <c r="AR407" t="s">
        <v>632</v>
      </c>
      <c r="AS407" t="s">
        <v>633</v>
      </c>
      <c r="AT407">
        <v>0</v>
      </c>
      <c r="AU407" t="str">
        <f>""</f>
        <v/>
      </c>
      <c r="AV407">
        <v>2016</v>
      </c>
      <c r="AW407">
        <v>0</v>
      </c>
      <c r="AX407">
        <v>0</v>
      </c>
      <c r="AY407">
        <v>0</v>
      </c>
      <c r="AZ407">
        <v>0</v>
      </c>
      <c r="BA407">
        <v>0</v>
      </c>
      <c r="BB407">
        <v>0</v>
      </c>
    </row>
    <row r="408" spans="1:54">
      <c r="A408">
        <v>1829200750</v>
      </c>
      <c r="B408" t="s">
        <v>450</v>
      </c>
      <c r="C408" s="1">
        <v>130000</v>
      </c>
      <c r="D408" s="1">
        <v>130000</v>
      </c>
      <c r="E408" s="39">
        <v>51113</v>
      </c>
      <c r="F408" s="39">
        <v>66449.25</v>
      </c>
      <c r="G408" s="39">
        <v>117562.25</v>
      </c>
      <c r="H408" s="39">
        <v>12437.75</v>
      </c>
      <c r="I408">
        <v>90.43</v>
      </c>
      <c r="J408" s="39">
        <v>51113</v>
      </c>
      <c r="K408" s="39">
        <v>66449.25</v>
      </c>
      <c r="L408" s="39">
        <v>117562.25</v>
      </c>
      <c r="M408" s="39">
        <v>12437.75</v>
      </c>
      <c r="N408">
        <v>90.43</v>
      </c>
      <c r="O408">
        <v>0</v>
      </c>
      <c r="P408">
        <v>0</v>
      </c>
      <c r="Q408">
        <v>0</v>
      </c>
      <c r="R408">
        <v>0</v>
      </c>
      <c r="S408" s="39">
        <v>-117562.25</v>
      </c>
      <c r="T408">
        <v>0</v>
      </c>
      <c r="U408" s="39">
        <v>-117562.25</v>
      </c>
      <c r="V408">
        <v>0</v>
      </c>
      <c r="W408" t="str">
        <f>""</f>
        <v/>
      </c>
      <c r="X408">
        <v>0</v>
      </c>
      <c r="Y408" t="str">
        <f>""</f>
        <v/>
      </c>
      <c r="Z408">
        <v>0</v>
      </c>
      <c r="AA408" t="str">
        <f>""</f>
        <v/>
      </c>
      <c r="AB408">
        <v>0</v>
      </c>
      <c r="AC408" t="str">
        <f>""</f>
        <v/>
      </c>
      <c r="AD408">
        <v>0</v>
      </c>
      <c r="AE408" t="str">
        <f>""</f>
        <v/>
      </c>
      <c r="AF408">
        <v>0</v>
      </c>
      <c r="AG408" t="str">
        <f>""</f>
        <v/>
      </c>
      <c r="AH408">
        <v>0</v>
      </c>
      <c r="AI408" t="str">
        <f>""</f>
        <v/>
      </c>
      <c r="AJ408">
        <v>0</v>
      </c>
      <c r="AK408" t="str">
        <f>""</f>
        <v/>
      </c>
      <c r="AL408">
        <v>0</v>
      </c>
      <c r="AM408" t="str">
        <f>""</f>
        <v/>
      </c>
      <c r="AN408">
        <v>0</v>
      </c>
      <c r="AO408" t="str">
        <f>""</f>
        <v/>
      </c>
      <c r="AP408">
        <v>0</v>
      </c>
      <c r="AQ408" t="str">
        <f>""</f>
        <v/>
      </c>
      <c r="AR408" t="s">
        <v>632</v>
      </c>
      <c r="AS408" t="s">
        <v>633</v>
      </c>
      <c r="AT408">
        <v>0</v>
      </c>
      <c r="AU408" t="str">
        <f>""</f>
        <v/>
      </c>
      <c r="AV408">
        <v>2016</v>
      </c>
      <c r="AW408">
        <v>0</v>
      </c>
      <c r="AX408">
        <v>0</v>
      </c>
      <c r="AY408">
        <v>66449</v>
      </c>
      <c r="AZ408">
        <v>0</v>
      </c>
      <c r="BA408">
        <v>0</v>
      </c>
      <c r="BB408">
        <v>0</v>
      </c>
    </row>
    <row r="409" spans="1:54">
      <c r="A409">
        <v>1829200780</v>
      </c>
      <c r="B409" t="s">
        <v>451</v>
      </c>
      <c r="C409" s="1">
        <v>3000</v>
      </c>
      <c r="D409" s="1">
        <v>3000</v>
      </c>
      <c r="E409" s="39">
        <v>2760</v>
      </c>
      <c r="F409">
        <v>200</v>
      </c>
      <c r="G409" s="39">
        <v>2960</v>
      </c>
      <c r="H409">
        <v>40</v>
      </c>
      <c r="I409">
        <v>98.66</v>
      </c>
      <c r="J409" s="39">
        <v>2760</v>
      </c>
      <c r="K409">
        <v>200</v>
      </c>
      <c r="L409" s="39">
        <v>2960</v>
      </c>
      <c r="M409">
        <v>40</v>
      </c>
      <c r="N409">
        <v>98.66</v>
      </c>
      <c r="O409">
        <v>0</v>
      </c>
      <c r="P409">
        <v>0</v>
      </c>
      <c r="Q409">
        <v>0</v>
      </c>
      <c r="R409">
        <v>0</v>
      </c>
      <c r="S409" s="39">
        <v>-2960</v>
      </c>
      <c r="T409">
        <v>0</v>
      </c>
      <c r="U409" s="39">
        <v>-2960</v>
      </c>
      <c r="V409">
        <v>0</v>
      </c>
      <c r="W409" t="str">
        <f>""</f>
        <v/>
      </c>
      <c r="X409">
        <v>0</v>
      </c>
      <c r="Y409" t="str">
        <f>""</f>
        <v/>
      </c>
      <c r="Z409">
        <v>0</v>
      </c>
      <c r="AA409" t="str">
        <f>""</f>
        <v/>
      </c>
      <c r="AB409">
        <v>0</v>
      </c>
      <c r="AC409" t="str">
        <f>""</f>
        <v/>
      </c>
      <c r="AD409">
        <v>0</v>
      </c>
      <c r="AE409" t="str">
        <f>""</f>
        <v/>
      </c>
      <c r="AF409">
        <v>0</v>
      </c>
      <c r="AG409" t="str">
        <f>""</f>
        <v/>
      </c>
      <c r="AH409">
        <v>0</v>
      </c>
      <c r="AI409" t="str">
        <f>""</f>
        <v/>
      </c>
      <c r="AJ409">
        <v>0</v>
      </c>
      <c r="AK409" t="str">
        <f>""</f>
        <v/>
      </c>
      <c r="AL409">
        <v>0</v>
      </c>
      <c r="AM409" t="str">
        <f>""</f>
        <v/>
      </c>
      <c r="AN409">
        <v>0</v>
      </c>
      <c r="AO409" t="str">
        <f>""</f>
        <v/>
      </c>
      <c r="AP409">
        <v>0</v>
      </c>
      <c r="AQ409" t="str">
        <f>""</f>
        <v/>
      </c>
      <c r="AR409" t="s">
        <v>632</v>
      </c>
      <c r="AS409" t="s">
        <v>633</v>
      </c>
      <c r="AT409">
        <v>0</v>
      </c>
      <c r="AU409" t="str">
        <f>""</f>
        <v/>
      </c>
      <c r="AV409">
        <v>2016</v>
      </c>
      <c r="AW409">
        <v>0</v>
      </c>
      <c r="AX409">
        <v>0</v>
      </c>
      <c r="AY409">
        <v>200</v>
      </c>
      <c r="AZ409">
        <v>0</v>
      </c>
      <c r="BA409">
        <v>0</v>
      </c>
      <c r="BB409">
        <v>0</v>
      </c>
    </row>
    <row r="410" spans="1:54">
      <c r="A410">
        <v>1829210750</v>
      </c>
      <c r="B410" t="s">
        <v>722</v>
      </c>
      <c r="C410">
        <v>0</v>
      </c>
      <c r="D410">
        <v>0</v>
      </c>
      <c r="E410" s="39">
        <v>1120</v>
      </c>
      <c r="F410">
        <v>0</v>
      </c>
      <c r="G410" s="39">
        <v>1120</v>
      </c>
      <c r="H410" s="39">
        <v>-1120</v>
      </c>
      <c r="I410">
        <v>0</v>
      </c>
      <c r="J410" s="39">
        <v>1120</v>
      </c>
      <c r="K410">
        <v>0</v>
      </c>
      <c r="L410" s="39">
        <v>1120</v>
      </c>
      <c r="M410" s="39">
        <v>-1120</v>
      </c>
      <c r="N410">
        <v>0</v>
      </c>
      <c r="O410">
        <v>0</v>
      </c>
      <c r="P410">
        <v>0</v>
      </c>
      <c r="Q410">
        <v>0</v>
      </c>
      <c r="R410">
        <v>0</v>
      </c>
      <c r="S410" s="39">
        <v>-1120</v>
      </c>
      <c r="T410">
        <v>0</v>
      </c>
      <c r="U410" s="39">
        <v>-1120</v>
      </c>
      <c r="V410">
        <v>0</v>
      </c>
      <c r="W410" t="str">
        <f>""</f>
        <v/>
      </c>
      <c r="X410">
        <v>0</v>
      </c>
      <c r="Y410" t="str">
        <f>""</f>
        <v/>
      </c>
      <c r="Z410">
        <v>0</v>
      </c>
      <c r="AA410" t="str">
        <f>""</f>
        <v/>
      </c>
      <c r="AB410">
        <v>0</v>
      </c>
      <c r="AC410" t="str">
        <f>""</f>
        <v/>
      </c>
      <c r="AD410">
        <v>0</v>
      </c>
      <c r="AE410" t="str">
        <f>""</f>
        <v/>
      </c>
      <c r="AF410">
        <v>0</v>
      </c>
      <c r="AG410" t="str">
        <f>""</f>
        <v/>
      </c>
      <c r="AH410">
        <v>0</v>
      </c>
      <c r="AI410" t="str">
        <f>""</f>
        <v/>
      </c>
      <c r="AJ410">
        <v>0</v>
      </c>
      <c r="AK410" t="str">
        <f>""</f>
        <v/>
      </c>
      <c r="AL410">
        <v>0</v>
      </c>
      <c r="AM410" t="str">
        <f>""</f>
        <v/>
      </c>
      <c r="AN410">
        <v>0</v>
      </c>
      <c r="AO410" t="str">
        <f>""</f>
        <v/>
      </c>
      <c r="AP410">
        <v>0</v>
      </c>
      <c r="AQ410" t="str">
        <f>""</f>
        <v/>
      </c>
      <c r="AR410" t="s">
        <v>632</v>
      </c>
      <c r="AS410" t="s">
        <v>633</v>
      </c>
      <c r="AT410">
        <v>0</v>
      </c>
      <c r="AU410" t="str">
        <f>""</f>
        <v/>
      </c>
      <c r="AV410">
        <v>2016</v>
      </c>
      <c r="AW410">
        <v>0</v>
      </c>
      <c r="AX410">
        <v>0</v>
      </c>
      <c r="AY410">
        <v>0</v>
      </c>
      <c r="AZ410">
        <v>0</v>
      </c>
      <c r="BA410">
        <v>0</v>
      </c>
      <c r="BB410">
        <v>0</v>
      </c>
    </row>
    <row r="411" spans="1:54">
      <c r="A411">
        <v>1829260110</v>
      </c>
      <c r="B411" t="s">
        <v>452</v>
      </c>
      <c r="C411">
        <v>0</v>
      </c>
      <c r="D411">
        <v>0</v>
      </c>
      <c r="E411" s="39">
        <v>44593.27</v>
      </c>
      <c r="F411">
        <v>0</v>
      </c>
      <c r="G411" s="39">
        <v>44593.27</v>
      </c>
      <c r="H411" s="39">
        <v>-44593.27</v>
      </c>
      <c r="I411">
        <v>0</v>
      </c>
      <c r="J411" s="39">
        <v>44593.27</v>
      </c>
      <c r="K411">
        <v>0</v>
      </c>
      <c r="L411" s="39">
        <v>44593.27</v>
      </c>
      <c r="M411" s="39">
        <v>-44593.27</v>
      </c>
      <c r="N411">
        <v>0</v>
      </c>
      <c r="O411">
        <v>0</v>
      </c>
      <c r="P411">
        <v>0</v>
      </c>
      <c r="Q411">
        <v>0</v>
      </c>
      <c r="R411">
        <v>0</v>
      </c>
      <c r="S411" s="39">
        <v>-44593.27</v>
      </c>
      <c r="T411">
        <v>0</v>
      </c>
      <c r="U411" s="39">
        <v>-44593.27</v>
      </c>
      <c r="V411">
        <v>0</v>
      </c>
      <c r="W411" t="str">
        <f>""</f>
        <v/>
      </c>
      <c r="X411">
        <v>0</v>
      </c>
      <c r="Y411" t="str">
        <f>""</f>
        <v/>
      </c>
      <c r="Z411">
        <v>0</v>
      </c>
      <c r="AA411" t="str">
        <f>""</f>
        <v/>
      </c>
      <c r="AB411">
        <v>0</v>
      </c>
      <c r="AC411" t="str">
        <f>""</f>
        <v/>
      </c>
      <c r="AD411">
        <v>0</v>
      </c>
      <c r="AE411" t="str">
        <f>""</f>
        <v/>
      </c>
      <c r="AF411">
        <v>0</v>
      </c>
      <c r="AG411" t="str">
        <f>""</f>
        <v/>
      </c>
      <c r="AH411">
        <v>0</v>
      </c>
      <c r="AI411" t="str">
        <f>""</f>
        <v/>
      </c>
      <c r="AJ411">
        <v>0</v>
      </c>
      <c r="AK411" t="str">
        <f>""</f>
        <v/>
      </c>
      <c r="AL411">
        <v>0</v>
      </c>
      <c r="AM411" t="str">
        <f>""</f>
        <v/>
      </c>
      <c r="AN411">
        <v>0</v>
      </c>
      <c r="AO411" t="str">
        <f>""</f>
        <v/>
      </c>
      <c r="AP411">
        <v>0</v>
      </c>
      <c r="AQ411" t="str">
        <f>""</f>
        <v/>
      </c>
      <c r="AR411" t="s">
        <v>632</v>
      </c>
      <c r="AS411" t="s">
        <v>633</v>
      </c>
      <c r="AT411">
        <v>0</v>
      </c>
      <c r="AU411" t="str">
        <f>""</f>
        <v/>
      </c>
      <c r="AV411">
        <v>2016</v>
      </c>
      <c r="AW411">
        <v>0</v>
      </c>
      <c r="AX411">
        <v>0</v>
      </c>
      <c r="AY411">
        <v>0</v>
      </c>
      <c r="AZ411">
        <v>0</v>
      </c>
      <c r="BA411">
        <v>0</v>
      </c>
      <c r="BB411">
        <v>0</v>
      </c>
    </row>
    <row r="412" spans="1:54">
      <c r="A412">
        <v>1832000410</v>
      </c>
      <c r="B412" t="s">
        <v>453</v>
      </c>
      <c r="C412" s="1">
        <v>42000</v>
      </c>
      <c r="D412" s="1">
        <v>27992</v>
      </c>
      <c r="E412">
        <v>0</v>
      </c>
      <c r="F412">
        <v>0</v>
      </c>
      <c r="G412">
        <v>0</v>
      </c>
      <c r="H412" s="39">
        <v>27992</v>
      </c>
      <c r="I412">
        <v>0</v>
      </c>
      <c r="J412">
        <v>0</v>
      </c>
      <c r="K412">
        <v>0</v>
      </c>
      <c r="L412">
        <v>0</v>
      </c>
      <c r="M412" s="39">
        <v>42000</v>
      </c>
      <c r="N412">
        <v>0</v>
      </c>
      <c r="O412">
        <v>0</v>
      </c>
      <c r="P412">
        <v>0</v>
      </c>
      <c r="Q412">
        <v>0</v>
      </c>
      <c r="R412">
        <v>0</v>
      </c>
      <c r="S412">
        <v>0</v>
      </c>
      <c r="T412">
        <v>0</v>
      </c>
      <c r="U412">
        <v>0</v>
      </c>
      <c r="V412">
        <v>0</v>
      </c>
      <c r="W412" t="str">
        <f>""</f>
        <v/>
      </c>
      <c r="X412">
        <v>0</v>
      </c>
      <c r="Y412" t="str">
        <f>""</f>
        <v/>
      </c>
      <c r="Z412">
        <v>0</v>
      </c>
      <c r="AA412" t="str">
        <f>""</f>
        <v/>
      </c>
      <c r="AB412">
        <v>0</v>
      </c>
      <c r="AC412" t="str">
        <f>""</f>
        <v/>
      </c>
      <c r="AD412">
        <v>0</v>
      </c>
      <c r="AE412" t="str">
        <f>""</f>
        <v/>
      </c>
      <c r="AF412">
        <v>0</v>
      </c>
      <c r="AG412" t="str">
        <f>""</f>
        <v/>
      </c>
      <c r="AH412">
        <v>0</v>
      </c>
      <c r="AI412" t="str">
        <f>""</f>
        <v/>
      </c>
      <c r="AJ412">
        <v>0</v>
      </c>
      <c r="AK412" t="str">
        <f>""</f>
        <v/>
      </c>
      <c r="AL412">
        <v>0</v>
      </c>
      <c r="AM412" t="str">
        <f>""</f>
        <v/>
      </c>
      <c r="AN412">
        <v>0</v>
      </c>
      <c r="AO412" t="str">
        <f>""</f>
        <v/>
      </c>
      <c r="AP412">
        <v>0</v>
      </c>
      <c r="AQ412" t="str">
        <f>""</f>
        <v/>
      </c>
      <c r="AR412" t="s">
        <v>632</v>
      </c>
      <c r="AS412" t="s">
        <v>633</v>
      </c>
      <c r="AT412">
        <v>0</v>
      </c>
      <c r="AU412" t="str">
        <f>""</f>
        <v/>
      </c>
      <c r="AV412">
        <v>2016</v>
      </c>
      <c r="AW412">
        <v>0</v>
      </c>
      <c r="AX412">
        <v>0</v>
      </c>
      <c r="AY412">
        <v>0</v>
      </c>
      <c r="AZ412">
        <v>0</v>
      </c>
      <c r="BA412">
        <v>0</v>
      </c>
      <c r="BB412">
        <v>0</v>
      </c>
    </row>
    <row r="413" spans="1:54">
      <c r="A413">
        <v>1832000431</v>
      </c>
      <c r="B413" t="s">
        <v>454</v>
      </c>
      <c r="C413" s="1">
        <v>25000</v>
      </c>
      <c r="D413" s="1">
        <v>16664</v>
      </c>
      <c r="E413" s="39">
        <v>20033.419999999998</v>
      </c>
      <c r="F413">
        <v>0</v>
      </c>
      <c r="G413" s="39">
        <v>20033.419999999998</v>
      </c>
      <c r="H413" s="39">
        <v>-3369.42</v>
      </c>
      <c r="I413">
        <v>120.21</v>
      </c>
      <c r="J413" s="39">
        <v>20033.419999999998</v>
      </c>
      <c r="K413">
        <v>0</v>
      </c>
      <c r="L413" s="39">
        <v>20033.419999999998</v>
      </c>
      <c r="M413" s="39">
        <v>4966.58</v>
      </c>
      <c r="N413">
        <v>80.13</v>
      </c>
      <c r="O413">
        <v>0</v>
      </c>
      <c r="P413">
        <v>0</v>
      </c>
      <c r="Q413">
        <v>0</v>
      </c>
      <c r="R413">
        <v>0</v>
      </c>
      <c r="S413" s="39">
        <v>-20033.419999999998</v>
      </c>
      <c r="T413">
        <v>0</v>
      </c>
      <c r="U413" s="39">
        <v>-20033.419999999998</v>
      </c>
      <c r="V413">
        <v>0</v>
      </c>
      <c r="W413" t="str">
        <f>""</f>
        <v/>
      </c>
      <c r="X413">
        <v>0</v>
      </c>
      <c r="Y413" t="str">
        <f>""</f>
        <v/>
      </c>
      <c r="Z413">
        <v>0</v>
      </c>
      <c r="AA413" t="str">
        <f>""</f>
        <v/>
      </c>
      <c r="AB413">
        <v>0</v>
      </c>
      <c r="AC413" t="str">
        <f>""</f>
        <v/>
      </c>
      <c r="AD413">
        <v>0</v>
      </c>
      <c r="AE413" t="str">
        <f>""</f>
        <v/>
      </c>
      <c r="AF413">
        <v>0</v>
      </c>
      <c r="AG413" t="str">
        <f>""</f>
        <v/>
      </c>
      <c r="AH413">
        <v>0</v>
      </c>
      <c r="AI413" t="str">
        <f>""</f>
        <v/>
      </c>
      <c r="AJ413">
        <v>0</v>
      </c>
      <c r="AK413" t="str">
        <f>""</f>
        <v/>
      </c>
      <c r="AL413">
        <v>0</v>
      </c>
      <c r="AM413" t="str">
        <f>""</f>
        <v/>
      </c>
      <c r="AN413">
        <v>0</v>
      </c>
      <c r="AO413" t="str">
        <f>""</f>
        <v/>
      </c>
      <c r="AP413">
        <v>0</v>
      </c>
      <c r="AQ413" t="str">
        <f>""</f>
        <v/>
      </c>
      <c r="AR413" t="s">
        <v>632</v>
      </c>
      <c r="AS413" t="s">
        <v>633</v>
      </c>
      <c r="AT413">
        <v>0</v>
      </c>
      <c r="AU413" t="str">
        <f>""</f>
        <v/>
      </c>
      <c r="AV413">
        <v>2016</v>
      </c>
      <c r="AW413">
        <v>0</v>
      </c>
      <c r="AX413">
        <v>0</v>
      </c>
      <c r="AY413">
        <v>0</v>
      </c>
      <c r="AZ413">
        <v>0</v>
      </c>
      <c r="BA413">
        <v>0</v>
      </c>
      <c r="BB413">
        <v>0</v>
      </c>
    </row>
    <row r="414" spans="1:54">
      <c r="A414">
        <v>1832000432</v>
      </c>
      <c r="B414" t="s">
        <v>455</v>
      </c>
      <c r="C414" s="1">
        <v>3000</v>
      </c>
      <c r="D414" s="1">
        <v>2000</v>
      </c>
      <c r="E414" s="39">
        <v>1979.6</v>
      </c>
      <c r="F414">
        <v>0</v>
      </c>
      <c r="G414" s="39">
        <v>1979.6</v>
      </c>
      <c r="H414">
        <v>20.399999999999999</v>
      </c>
      <c r="I414">
        <v>98.98</v>
      </c>
      <c r="J414" s="39">
        <v>2025.33</v>
      </c>
      <c r="K414">
        <v>0</v>
      </c>
      <c r="L414" s="39">
        <v>2025.33</v>
      </c>
      <c r="M414">
        <v>974.67</v>
      </c>
      <c r="N414">
        <v>67.510000000000005</v>
      </c>
      <c r="O414">
        <v>0</v>
      </c>
      <c r="P414">
        <v>0</v>
      </c>
      <c r="Q414">
        <v>0</v>
      </c>
      <c r="R414">
        <v>0</v>
      </c>
      <c r="S414" s="39">
        <v>-1979.6</v>
      </c>
      <c r="T414">
        <v>0</v>
      </c>
      <c r="U414" s="39">
        <v>-2025.33</v>
      </c>
      <c r="V414">
        <v>0</v>
      </c>
      <c r="W414" t="str">
        <f>""</f>
        <v/>
      </c>
      <c r="X414">
        <v>0</v>
      </c>
      <c r="Y414" t="str">
        <f>""</f>
        <v/>
      </c>
      <c r="Z414">
        <v>0</v>
      </c>
      <c r="AA414" t="str">
        <f>""</f>
        <v/>
      </c>
      <c r="AB414">
        <v>0</v>
      </c>
      <c r="AC414" t="str">
        <f>""</f>
        <v/>
      </c>
      <c r="AD414">
        <v>0</v>
      </c>
      <c r="AE414" t="str">
        <f>""</f>
        <v/>
      </c>
      <c r="AF414">
        <v>0</v>
      </c>
      <c r="AG414" t="str">
        <f>""</f>
        <v/>
      </c>
      <c r="AH414">
        <v>0</v>
      </c>
      <c r="AI414" t="str">
        <f>""</f>
        <v/>
      </c>
      <c r="AJ414">
        <v>0</v>
      </c>
      <c r="AK414" t="str">
        <f>""</f>
        <v/>
      </c>
      <c r="AL414">
        <v>0</v>
      </c>
      <c r="AM414" t="str">
        <f>""</f>
        <v/>
      </c>
      <c r="AN414">
        <v>0</v>
      </c>
      <c r="AO414" t="str">
        <f>""</f>
        <v/>
      </c>
      <c r="AP414">
        <v>0</v>
      </c>
      <c r="AQ414" t="str">
        <f>""</f>
        <v/>
      </c>
      <c r="AR414" t="s">
        <v>632</v>
      </c>
      <c r="AS414" t="s">
        <v>633</v>
      </c>
      <c r="AT414">
        <v>0</v>
      </c>
      <c r="AU414" t="str">
        <f>""</f>
        <v/>
      </c>
      <c r="AV414">
        <v>2016</v>
      </c>
      <c r="AW414">
        <v>0</v>
      </c>
      <c r="AX414">
        <v>0</v>
      </c>
      <c r="AY414">
        <v>0</v>
      </c>
      <c r="AZ414">
        <v>0</v>
      </c>
      <c r="BA414">
        <v>0</v>
      </c>
      <c r="BB414">
        <v>0</v>
      </c>
    </row>
    <row r="415" spans="1:54">
      <c r="A415">
        <v>1832000540</v>
      </c>
      <c r="B415" t="s">
        <v>456</v>
      </c>
      <c r="C415" s="1">
        <v>3000</v>
      </c>
      <c r="D415" s="1">
        <v>2000</v>
      </c>
      <c r="E415">
        <v>0</v>
      </c>
      <c r="F415">
        <v>0</v>
      </c>
      <c r="G415">
        <v>0</v>
      </c>
      <c r="H415" s="39">
        <v>2000</v>
      </c>
      <c r="I415">
        <v>0</v>
      </c>
      <c r="J415">
        <v>0</v>
      </c>
      <c r="K415">
        <v>0</v>
      </c>
      <c r="L415">
        <v>0</v>
      </c>
      <c r="M415" s="39">
        <v>3000</v>
      </c>
      <c r="N415">
        <v>0</v>
      </c>
      <c r="O415">
        <v>0</v>
      </c>
      <c r="P415">
        <v>0</v>
      </c>
      <c r="Q415">
        <v>0</v>
      </c>
      <c r="R415">
        <v>0</v>
      </c>
      <c r="S415">
        <v>0</v>
      </c>
      <c r="T415">
        <v>0</v>
      </c>
      <c r="U415">
        <v>0</v>
      </c>
      <c r="V415">
        <v>0</v>
      </c>
      <c r="W415" t="str">
        <f>""</f>
        <v/>
      </c>
      <c r="X415">
        <v>0</v>
      </c>
      <c r="Y415" t="str">
        <f>""</f>
        <v/>
      </c>
      <c r="Z415">
        <v>0</v>
      </c>
      <c r="AA415" t="str">
        <f>""</f>
        <v/>
      </c>
      <c r="AB415">
        <v>0</v>
      </c>
      <c r="AC415" t="str">
        <f>""</f>
        <v/>
      </c>
      <c r="AD415">
        <v>0</v>
      </c>
      <c r="AE415" t="str">
        <f>""</f>
        <v/>
      </c>
      <c r="AF415">
        <v>0</v>
      </c>
      <c r="AG415" t="str">
        <f>""</f>
        <v/>
      </c>
      <c r="AH415">
        <v>0</v>
      </c>
      <c r="AI415" t="str">
        <f>""</f>
        <v/>
      </c>
      <c r="AJ415">
        <v>0</v>
      </c>
      <c r="AK415" t="str">
        <f>""</f>
        <v/>
      </c>
      <c r="AL415">
        <v>0</v>
      </c>
      <c r="AM415" t="str">
        <f>""</f>
        <v/>
      </c>
      <c r="AN415">
        <v>0</v>
      </c>
      <c r="AO415" t="str">
        <f>""</f>
        <v/>
      </c>
      <c r="AP415">
        <v>0</v>
      </c>
      <c r="AQ415" t="str">
        <f>""</f>
        <v/>
      </c>
      <c r="AR415" t="s">
        <v>632</v>
      </c>
      <c r="AS415" t="s">
        <v>633</v>
      </c>
      <c r="AT415">
        <v>0</v>
      </c>
      <c r="AU415" t="str">
        <f>""</f>
        <v/>
      </c>
      <c r="AV415">
        <v>2016</v>
      </c>
      <c r="AW415">
        <v>0</v>
      </c>
      <c r="AX415">
        <v>0</v>
      </c>
      <c r="AY415">
        <v>0</v>
      </c>
      <c r="AZ415">
        <v>0</v>
      </c>
      <c r="BA415">
        <v>0</v>
      </c>
      <c r="BB415">
        <v>0</v>
      </c>
    </row>
    <row r="416" spans="1:54">
      <c r="A416">
        <v>1832000720</v>
      </c>
      <c r="B416" t="s">
        <v>267</v>
      </c>
      <c r="C416" s="1">
        <v>3000</v>
      </c>
      <c r="D416" s="1">
        <v>2000</v>
      </c>
      <c r="E416">
        <v>0</v>
      </c>
      <c r="F416">
        <v>270</v>
      </c>
      <c r="G416">
        <v>270</v>
      </c>
      <c r="H416" s="39">
        <v>1730</v>
      </c>
      <c r="I416">
        <v>13.5</v>
      </c>
      <c r="J416">
        <v>0</v>
      </c>
      <c r="K416">
        <v>270</v>
      </c>
      <c r="L416">
        <v>270</v>
      </c>
      <c r="M416" s="39">
        <v>2730</v>
      </c>
      <c r="N416">
        <v>9</v>
      </c>
      <c r="O416">
        <v>0</v>
      </c>
      <c r="P416">
        <v>0</v>
      </c>
      <c r="Q416">
        <v>0</v>
      </c>
      <c r="R416">
        <v>0</v>
      </c>
      <c r="S416">
        <v>-270</v>
      </c>
      <c r="T416">
        <v>0</v>
      </c>
      <c r="U416">
        <v>-270</v>
      </c>
      <c r="V416">
        <v>0</v>
      </c>
      <c r="W416" t="str">
        <f>""</f>
        <v/>
      </c>
      <c r="X416">
        <v>0</v>
      </c>
      <c r="Y416" t="str">
        <f>""</f>
        <v/>
      </c>
      <c r="Z416">
        <v>0</v>
      </c>
      <c r="AA416" t="str">
        <f>""</f>
        <v/>
      </c>
      <c r="AB416">
        <v>0</v>
      </c>
      <c r="AC416" t="str">
        <f>""</f>
        <v/>
      </c>
      <c r="AD416">
        <v>0</v>
      </c>
      <c r="AE416" t="str">
        <f>""</f>
        <v/>
      </c>
      <c r="AF416">
        <v>0</v>
      </c>
      <c r="AG416" t="str">
        <f>""</f>
        <v/>
      </c>
      <c r="AH416">
        <v>0</v>
      </c>
      <c r="AI416" t="str">
        <f>""</f>
        <v/>
      </c>
      <c r="AJ416">
        <v>0</v>
      </c>
      <c r="AK416" t="str">
        <f>""</f>
        <v/>
      </c>
      <c r="AL416">
        <v>0</v>
      </c>
      <c r="AM416" t="str">
        <f>""</f>
        <v/>
      </c>
      <c r="AN416">
        <v>0</v>
      </c>
      <c r="AO416" t="str">
        <f>""</f>
        <v/>
      </c>
      <c r="AP416">
        <v>0</v>
      </c>
      <c r="AQ416" t="str">
        <f>""</f>
        <v/>
      </c>
      <c r="AR416" t="s">
        <v>632</v>
      </c>
      <c r="AS416" t="s">
        <v>633</v>
      </c>
      <c r="AT416">
        <v>0</v>
      </c>
      <c r="AU416" t="str">
        <f>""</f>
        <v/>
      </c>
      <c r="AV416">
        <v>2016</v>
      </c>
      <c r="AW416">
        <v>0</v>
      </c>
      <c r="AX416">
        <v>0</v>
      </c>
      <c r="AY416">
        <v>270</v>
      </c>
      <c r="AZ416">
        <v>0</v>
      </c>
      <c r="BA416">
        <v>0</v>
      </c>
      <c r="BB416">
        <v>0</v>
      </c>
    </row>
    <row r="417" spans="1:54">
      <c r="A417">
        <v>1832400110</v>
      </c>
      <c r="B417" t="s">
        <v>457</v>
      </c>
      <c r="C417" s="1">
        <v>200000</v>
      </c>
      <c r="D417" s="1">
        <v>133280</v>
      </c>
      <c r="E417" s="39">
        <v>144550.85</v>
      </c>
      <c r="F417">
        <v>0</v>
      </c>
      <c r="G417" s="39">
        <v>144550.85</v>
      </c>
      <c r="H417" s="39">
        <v>-11270.85</v>
      </c>
      <c r="I417">
        <v>108.45</v>
      </c>
      <c r="J417" s="39">
        <v>160653.15</v>
      </c>
      <c r="K417">
        <v>0</v>
      </c>
      <c r="L417" s="39">
        <v>160653.15</v>
      </c>
      <c r="M417" s="39">
        <v>39346.85</v>
      </c>
      <c r="N417">
        <v>80.319999999999993</v>
      </c>
      <c r="O417">
        <v>0</v>
      </c>
      <c r="P417">
        <v>0</v>
      </c>
      <c r="Q417">
        <v>0</v>
      </c>
      <c r="R417">
        <v>0</v>
      </c>
      <c r="S417" s="39">
        <v>-144550.85</v>
      </c>
      <c r="T417">
        <v>0</v>
      </c>
      <c r="U417" s="39">
        <v>-160653.15</v>
      </c>
      <c r="V417">
        <v>0</v>
      </c>
      <c r="W417" t="str">
        <f>""</f>
        <v/>
      </c>
      <c r="X417">
        <v>0</v>
      </c>
      <c r="Y417" t="str">
        <f>""</f>
        <v/>
      </c>
      <c r="Z417">
        <v>0</v>
      </c>
      <c r="AA417" t="str">
        <f>""</f>
        <v/>
      </c>
      <c r="AB417">
        <v>0</v>
      </c>
      <c r="AC417" t="str">
        <f>""</f>
        <v/>
      </c>
      <c r="AD417">
        <v>0</v>
      </c>
      <c r="AE417" t="str">
        <f>""</f>
        <v/>
      </c>
      <c r="AF417">
        <v>0</v>
      </c>
      <c r="AG417" t="str">
        <f>""</f>
        <v/>
      </c>
      <c r="AH417">
        <v>0</v>
      </c>
      <c r="AI417" t="str">
        <f>""</f>
        <v/>
      </c>
      <c r="AJ417">
        <v>0</v>
      </c>
      <c r="AK417" t="str">
        <f>""</f>
        <v/>
      </c>
      <c r="AL417">
        <v>0</v>
      </c>
      <c r="AM417" t="str">
        <f>""</f>
        <v/>
      </c>
      <c r="AN417">
        <v>0</v>
      </c>
      <c r="AO417" t="str">
        <f>""</f>
        <v/>
      </c>
      <c r="AP417">
        <v>0</v>
      </c>
      <c r="AQ417" t="str">
        <f>""</f>
        <v/>
      </c>
      <c r="AR417" t="s">
        <v>632</v>
      </c>
      <c r="AS417" t="s">
        <v>633</v>
      </c>
      <c r="AT417">
        <v>0</v>
      </c>
      <c r="AU417" t="str">
        <f>""</f>
        <v/>
      </c>
      <c r="AV417">
        <v>2016</v>
      </c>
      <c r="AW417">
        <v>0</v>
      </c>
      <c r="AX417">
        <v>0</v>
      </c>
      <c r="AY417">
        <v>0</v>
      </c>
      <c r="AZ417">
        <v>0</v>
      </c>
      <c r="BA417">
        <v>0</v>
      </c>
      <c r="BB417">
        <v>0</v>
      </c>
    </row>
    <row r="418" spans="1:54">
      <c r="A418">
        <v>1832400410</v>
      </c>
      <c r="B418" t="s">
        <v>458</v>
      </c>
      <c r="C418" s="1">
        <v>42000</v>
      </c>
      <c r="D418" s="1">
        <v>27992</v>
      </c>
      <c r="E418" s="39">
        <v>28000</v>
      </c>
      <c r="F418">
        <v>0</v>
      </c>
      <c r="G418" s="39">
        <v>28000</v>
      </c>
      <c r="H418">
        <v>-8</v>
      </c>
      <c r="I418">
        <v>100.02</v>
      </c>
      <c r="J418" s="39">
        <v>35000</v>
      </c>
      <c r="K418">
        <v>0</v>
      </c>
      <c r="L418" s="39">
        <v>35000</v>
      </c>
      <c r="M418" s="39">
        <v>7000</v>
      </c>
      <c r="N418">
        <v>83.33</v>
      </c>
      <c r="O418">
        <v>0</v>
      </c>
      <c r="P418">
        <v>0</v>
      </c>
      <c r="Q418">
        <v>0</v>
      </c>
      <c r="R418">
        <v>0</v>
      </c>
      <c r="S418" s="39">
        <v>-28000</v>
      </c>
      <c r="T418">
        <v>0</v>
      </c>
      <c r="U418" s="39">
        <v>-35000</v>
      </c>
      <c r="V418">
        <v>0</v>
      </c>
      <c r="W418" t="str">
        <f>""</f>
        <v/>
      </c>
      <c r="X418">
        <v>0</v>
      </c>
      <c r="Y418" t="str">
        <f>""</f>
        <v/>
      </c>
      <c r="Z418">
        <v>0</v>
      </c>
      <c r="AA418" t="str">
        <f>""</f>
        <v/>
      </c>
      <c r="AB418">
        <v>0</v>
      </c>
      <c r="AC418" t="str">
        <f>""</f>
        <v/>
      </c>
      <c r="AD418">
        <v>0</v>
      </c>
      <c r="AE418" t="str">
        <f>""</f>
        <v/>
      </c>
      <c r="AF418">
        <v>0</v>
      </c>
      <c r="AG418" t="str">
        <f>""</f>
        <v/>
      </c>
      <c r="AH418">
        <v>0</v>
      </c>
      <c r="AI418" t="str">
        <f>""</f>
        <v/>
      </c>
      <c r="AJ418">
        <v>0</v>
      </c>
      <c r="AK418" t="str">
        <f>""</f>
        <v/>
      </c>
      <c r="AL418">
        <v>0</v>
      </c>
      <c r="AM418" t="str">
        <f>""</f>
        <v/>
      </c>
      <c r="AN418">
        <v>0</v>
      </c>
      <c r="AO418" t="str">
        <f>""</f>
        <v/>
      </c>
      <c r="AP418">
        <v>0</v>
      </c>
      <c r="AQ418" t="str">
        <f>""</f>
        <v/>
      </c>
      <c r="AR418" t="s">
        <v>632</v>
      </c>
      <c r="AS418" t="s">
        <v>633</v>
      </c>
      <c r="AT418">
        <v>0</v>
      </c>
      <c r="AU418" t="str">
        <f>""</f>
        <v/>
      </c>
      <c r="AV418">
        <v>2016</v>
      </c>
      <c r="AW418">
        <v>0</v>
      </c>
      <c r="AX418">
        <v>0</v>
      </c>
      <c r="AY418">
        <v>0</v>
      </c>
      <c r="AZ418">
        <v>0</v>
      </c>
      <c r="BA418">
        <v>0</v>
      </c>
      <c r="BB418">
        <v>0</v>
      </c>
    </row>
    <row r="419" spans="1:54">
      <c r="A419">
        <v>1841000110</v>
      </c>
      <c r="B419" t="s">
        <v>459</v>
      </c>
      <c r="C419" s="1">
        <v>2245150</v>
      </c>
      <c r="D419" s="1">
        <v>1496168</v>
      </c>
      <c r="E419" s="39">
        <v>1608390.94</v>
      </c>
      <c r="F419">
        <v>0</v>
      </c>
      <c r="G419" s="39">
        <v>1608390.94</v>
      </c>
      <c r="H419" s="39">
        <v>-112222.94</v>
      </c>
      <c r="I419">
        <v>107.5</v>
      </c>
      <c r="J419" s="39">
        <v>1810113.24</v>
      </c>
      <c r="K419">
        <v>0</v>
      </c>
      <c r="L419" s="39">
        <v>1810113.24</v>
      </c>
      <c r="M419" s="39">
        <v>435036.76</v>
      </c>
      <c r="N419">
        <v>80.62</v>
      </c>
      <c r="O419">
        <v>0</v>
      </c>
      <c r="P419">
        <v>0</v>
      </c>
      <c r="Q419">
        <v>0</v>
      </c>
      <c r="R419">
        <v>0</v>
      </c>
      <c r="S419" s="39">
        <v>-1608390.94</v>
      </c>
      <c r="T419">
        <v>0</v>
      </c>
      <c r="U419" s="39">
        <v>-1810113.24</v>
      </c>
      <c r="V419">
        <v>0</v>
      </c>
      <c r="W419" t="str">
        <f>""</f>
        <v/>
      </c>
      <c r="X419">
        <v>0</v>
      </c>
      <c r="Y419" t="str">
        <f>""</f>
        <v/>
      </c>
      <c r="Z419">
        <v>0</v>
      </c>
      <c r="AA419" t="str">
        <f>""</f>
        <v/>
      </c>
      <c r="AB419">
        <v>0</v>
      </c>
      <c r="AC419" t="str">
        <f>""</f>
        <v/>
      </c>
      <c r="AD419">
        <v>0</v>
      </c>
      <c r="AE419" t="str">
        <f>""</f>
        <v/>
      </c>
      <c r="AF419">
        <v>0</v>
      </c>
      <c r="AG419" t="str">
        <f>""</f>
        <v/>
      </c>
      <c r="AH419">
        <v>0</v>
      </c>
      <c r="AI419" t="str">
        <f>""</f>
        <v/>
      </c>
      <c r="AJ419">
        <v>0</v>
      </c>
      <c r="AK419" t="str">
        <f>""</f>
        <v/>
      </c>
      <c r="AL419">
        <v>0</v>
      </c>
      <c r="AM419" t="str">
        <f>""</f>
        <v/>
      </c>
      <c r="AN419">
        <v>0</v>
      </c>
      <c r="AO419" t="str">
        <f>""</f>
        <v/>
      </c>
      <c r="AP419">
        <v>0</v>
      </c>
      <c r="AQ419" t="str">
        <f>""</f>
        <v/>
      </c>
      <c r="AR419" t="s">
        <v>632</v>
      </c>
      <c r="AS419" t="s">
        <v>633</v>
      </c>
      <c r="AT419">
        <v>0</v>
      </c>
      <c r="AU419" t="str">
        <f>""</f>
        <v/>
      </c>
      <c r="AV419">
        <v>2016</v>
      </c>
      <c r="AW419">
        <v>0</v>
      </c>
      <c r="AX419">
        <v>0</v>
      </c>
      <c r="AY419">
        <v>0</v>
      </c>
      <c r="AZ419">
        <v>0</v>
      </c>
      <c r="BA419">
        <v>0</v>
      </c>
      <c r="BB419">
        <v>0</v>
      </c>
    </row>
    <row r="420" spans="1:54">
      <c r="A420">
        <v>1841000410</v>
      </c>
      <c r="B420" t="s">
        <v>460</v>
      </c>
      <c r="C420" s="1">
        <v>144000</v>
      </c>
      <c r="D420" s="1">
        <v>95960</v>
      </c>
      <c r="E420" s="39">
        <v>60000</v>
      </c>
      <c r="F420">
        <v>0</v>
      </c>
      <c r="G420" s="39">
        <v>60000</v>
      </c>
      <c r="H420" s="39">
        <v>35960</v>
      </c>
      <c r="I420">
        <v>62.52</v>
      </c>
      <c r="J420" s="39">
        <v>75000</v>
      </c>
      <c r="K420">
        <v>0</v>
      </c>
      <c r="L420" s="39">
        <v>75000</v>
      </c>
      <c r="M420" s="39">
        <v>69000</v>
      </c>
      <c r="N420">
        <v>52.08</v>
      </c>
      <c r="O420">
        <v>0</v>
      </c>
      <c r="P420">
        <v>0</v>
      </c>
      <c r="Q420">
        <v>0</v>
      </c>
      <c r="R420">
        <v>0</v>
      </c>
      <c r="S420" s="39">
        <v>-60000</v>
      </c>
      <c r="T420">
        <v>0</v>
      </c>
      <c r="U420" s="39">
        <v>-75000</v>
      </c>
      <c r="V420">
        <v>0</v>
      </c>
      <c r="W420" t="str">
        <f>""</f>
        <v/>
      </c>
      <c r="X420">
        <v>0</v>
      </c>
      <c r="Y420" t="str">
        <f>""</f>
        <v/>
      </c>
      <c r="Z420">
        <v>0</v>
      </c>
      <c r="AA420" t="str">
        <f>""</f>
        <v/>
      </c>
      <c r="AB420">
        <v>0</v>
      </c>
      <c r="AC420" t="str">
        <f>""</f>
        <v/>
      </c>
      <c r="AD420">
        <v>0</v>
      </c>
      <c r="AE420" t="str">
        <f>""</f>
        <v/>
      </c>
      <c r="AF420">
        <v>0</v>
      </c>
      <c r="AG420" t="str">
        <f>""</f>
        <v/>
      </c>
      <c r="AH420">
        <v>0</v>
      </c>
      <c r="AI420" t="str">
        <f>""</f>
        <v/>
      </c>
      <c r="AJ420">
        <v>0</v>
      </c>
      <c r="AK420" t="str">
        <f>""</f>
        <v/>
      </c>
      <c r="AL420">
        <v>0</v>
      </c>
      <c r="AM420" t="str">
        <f>""</f>
        <v/>
      </c>
      <c r="AN420">
        <v>0</v>
      </c>
      <c r="AO420" t="str">
        <f>""</f>
        <v/>
      </c>
      <c r="AP420">
        <v>0</v>
      </c>
      <c r="AQ420" t="str">
        <f>""</f>
        <v/>
      </c>
      <c r="AR420" t="s">
        <v>632</v>
      </c>
      <c r="AS420" t="s">
        <v>633</v>
      </c>
      <c r="AT420">
        <v>0</v>
      </c>
      <c r="AU420" t="str">
        <f>""</f>
        <v/>
      </c>
      <c r="AV420">
        <v>2016</v>
      </c>
      <c r="AW420">
        <v>0</v>
      </c>
      <c r="AX420">
        <v>0</v>
      </c>
      <c r="AY420">
        <v>0</v>
      </c>
      <c r="AZ420">
        <v>0</v>
      </c>
      <c r="BA420">
        <v>0</v>
      </c>
      <c r="BB420">
        <v>0</v>
      </c>
    </row>
    <row r="421" spans="1:54">
      <c r="A421">
        <v>1841000430</v>
      </c>
      <c r="B421" t="s">
        <v>461</v>
      </c>
      <c r="C421" s="1">
        <v>16173</v>
      </c>
      <c r="D421" s="1">
        <v>16173</v>
      </c>
      <c r="E421" s="39">
        <v>3900</v>
      </c>
      <c r="F421">
        <v>0</v>
      </c>
      <c r="G421" s="39">
        <v>3900</v>
      </c>
      <c r="H421" s="39">
        <v>12273</v>
      </c>
      <c r="I421">
        <v>24.11</v>
      </c>
      <c r="J421" s="39">
        <v>3900</v>
      </c>
      <c r="K421">
        <v>0</v>
      </c>
      <c r="L421" s="39">
        <v>3900</v>
      </c>
      <c r="M421" s="39">
        <v>12273</v>
      </c>
      <c r="N421">
        <v>24.11</v>
      </c>
      <c r="O421">
        <v>0</v>
      </c>
      <c r="P421">
        <v>0</v>
      </c>
      <c r="Q421">
        <v>0</v>
      </c>
      <c r="R421">
        <v>0</v>
      </c>
      <c r="S421" s="39">
        <v>-3900</v>
      </c>
      <c r="T421">
        <v>0</v>
      </c>
      <c r="U421" s="39">
        <v>-3900</v>
      </c>
      <c r="V421">
        <v>0</v>
      </c>
      <c r="W421" t="str">
        <f>""</f>
        <v/>
      </c>
      <c r="X421">
        <v>0</v>
      </c>
      <c r="Y421" t="str">
        <f>""</f>
        <v/>
      </c>
      <c r="Z421">
        <v>0</v>
      </c>
      <c r="AA421" t="str">
        <f>""</f>
        <v/>
      </c>
      <c r="AB421">
        <v>0</v>
      </c>
      <c r="AC421" t="str">
        <f>""</f>
        <v/>
      </c>
      <c r="AD421">
        <v>0</v>
      </c>
      <c r="AE421" t="str">
        <f>""</f>
        <v/>
      </c>
      <c r="AF421">
        <v>0</v>
      </c>
      <c r="AG421" t="str">
        <f>""</f>
        <v/>
      </c>
      <c r="AH421">
        <v>0</v>
      </c>
      <c r="AI421" t="str">
        <f>""</f>
        <v/>
      </c>
      <c r="AJ421">
        <v>0</v>
      </c>
      <c r="AK421" t="str">
        <f>""</f>
        <v/>
      </c>
      <c r="AL421">
        <v>0</v>
      </c>
      <c r="AM421" t="str">
        <f>""</f>
        <v/>
      </c>
      <c r="AN421">
        <v>0</v>
      </c>
      <c r="AO421" t="str">
        <f>""</f>
        <v/>
      </c>
      <c r="AP421">
        <v>0</v>
      </c>
      <c r="AQ421" t="str">
        <f>""</f>
        <v/>
      </c>
      <c r="AR421" t="s">
        <v>632</v>
      </c>
      <c r="AS421" t="s">
        <v>633</v>
      </c>
      <c r="AT421">
        <v>0</v>
      </c>
      <c r="AU421" t="str">
        <f>""</f>
        <v/>
      </c>
      <c r="AV421">
        <v>2016</v>
      </c>
      <c r="AW421">
        <v>0</v>
      </c>
      <c r="AX421">
        <v>0</v>
      </c>
      <c r="AY421">
        <v>0</v>
      </c>
      <c r="AZ421">
        <v>0</v>
      </c>
      <c r="BA421">
        <v>0</v>
      </c>
      <c r="BB421">
        <v>0</v>
      </c>
    </row>
    <row r="422" spans="1:54">
      <c r="A422">
        <v>1841000431</v>
      </c>
      <c r="B422" t="s">
        <v>462</v>
      </c>
      <c r="C422" s="1">
        <v>14000</v>
      </c>
      <c r="D422" s="1">
        <v>9328</v>
      </c>
      <c r="E422" s="39">
        <v>11066.16</v>
      </c>
      <c r="F422">
        <v>0</v>
      </c>
      <c r="G422" s="39">
        <v>11066.16</v>
      </c>
      <c r="H422" s="39">
        <v>-1738.16</v>
      </c>
      <c r="I422">
        <v>118.63</v>
      </c>
      <c r="J422" s="39">
        <v>11066.16</v>
      </c>
      <c r="K422">
        <v>0</v>
      </c>
      <c r="L422" s="39">
        <v>11066.16</v>
      </c>
      <c r="M422" s="39">
        <v>2933.84</v>
      </c>
      <c r="N422">
        <v>79.040000000000006</v>
      </c>
      <c r="O422">
        <v>0</v>
      </c>
      <c r="P422">
        <v>0</v>
      </c>
      <c r="Q422">
        <v>0</v>
      </c>
      <c r="R422">
        <v>0</v>
      </c>
      <c r="S422" s="39">
        <v>-11066.16</v>
      </c>
      <c r="T422">
        <v>0</v>
      </c>
      <c r="U422" s="39">
        <v>-11066.16</v>
      </c>
      <c r="V422">
        <v>0</v>
      </c>
      <c r="W422" t="str">
        <f>""</f>
        <v/>
      </c>
      <c r="X422">
        <v>0</v>
      </c>
      <c r="Y422" t="str">
        <f>""</f>
        <v/>
      </c>
      <c r="Z422">
        <v>0</v>
      </c>
      <c r="AA422" t="str">
        <f>""</f>
        <v/>
      </c>
      <c r="AB422">
        <v>0</v>
      </c>
      <c r="AC422" t="str">
        <f>""</f>
        <v/>
      </c>
      <c r="AD422">
        <v>0</v>
      </c>
      <c r="AE422" t="str">
        <f>""</f>
        <v/>
      </c>
      <c r="AF422">
        <v>0</v>
      </c>
      <c r="AG422" t="str">
        <f>""</f>
        <v/>
      </c>
      <c r="AH422">
        <v>0</v>
      </c>
      <c r="AI422" t="str">
        <f>""</f>
        <v/>
      </c>
      <c r="AJ422">
        <v>0</v>
      </c>
      <c r="AK422" t="str">
        <f>""</f>
        <v/>
      </c>
      <c r="AL422">
        <v>0</v>
      </c>
      <c r="AM422" t="str">
        <f>""</f>
        <v/>
      </c>
      <c r="AN422">
        <v>0</v>
      </c>
      <c r="AO422" t="str">
        <f>""</f>
        <v/>
      </c>
      <c r="AP422">
        <v>0</v>
      </c>
      <c r="AQ422" t="str">
        <f>""</f>
        <v/>
      </c>
      <c r="AR422" t="s">
        <v>632</v>
      </c>
      <c r="AS422" t="s">
        <v>633</v>
      </c>
      <c r="AT422">
        <v>0</v>
      </c>
      <c r="AU422" t="str">
        <f>""</f>
        <v/>
      </c>
      <c r="AV422">
        <v>2016</v>
      </c>
      <c r="AW422">
        <v>0</v>
      </c>
      <c r="AX422">
        <v>0</v>
      </c>
      <c r="AY422">
        <v>0</v>
      </c>
      <c r="AZ422">
        <v>0</v>
      </c>
      <c r="BA422">
        <v>0</v>
      </c>
      <c r="BB422">
        <v>0</v>
      </c>
    </row>
    <row r="423" spans="1:54">
      <c r="A423">
        <v>1841000432</v>
      </c>
      <c r="B423" t="s">
        <v>463</v>
      </c>
      <c r="C423" s="1">
        <v>6000</v>
      </c>
      <c r="D423" s="1">
        <v>4000</v>
      </c>
      <c r="E423">
        <v>0</v>
      </c>
      <c r="F423">
        <v>0</v>
      </c>
      <c r="G423">
        <v>0</v>
      </c>
      <c r="H423" s="39">
        <v>4000</v>
      </c>
      <c r="I423">
        <v>0</v>
      </c>
      <c r="J423">
        <v>200</v>
      </c>
      <c r="K423">
        <v>0</v>
      </c>
      <c r="L423">
        <v>200</v>
      </c>
      <c r="M423" s="39">
        <v>5800</v>
      </c>
      <c r="N423">
        <v>3.33</v>
      </c>
      <c r="O423">
        <v>0</v>
      </c>
      <c r="P423">
        <v>0</v>
      </c>
      <c r="Q423">
        <v>0</v>
      </c>
      <c r="R423">
        <v>0</v>
      </c>
      <c r="S423">
        <v>0</v>
      </c>
      <c r="T423">
        <v>0</v>
      </c>
      <c r="U423">
        <v>-200</v>
      </c>
      <c r="V423">
        <v>0</v>
      </c>
      <c r="W423" t="str">
        <f>""</f>
        <v/>
      </c>
      <c r="X423">
        <v>0</v>
      </c>
      <c r="Y423" t="str">
        <f>""</f>
        <v/>
      </c>
      <c r="Z423">
        <v>0</v>
      </c>
      <c r="AA423" t="str">
        <f>""</f>
        <v/>
      </c>
      <c r="AB423">
        <v>0</v>
      </c>
      <c r="AC423" t="str">
        <f>""</f>
        <v/>
      </c>
      <c r="AD423">
        <v>0</v>
      </c>
      <c r="AE423" t="str">
        <f>""</f>
        <v/>
      </c>
      <c r="AF423">
        <v>0</v>
      </c>
      <c r="AG423" t="str">
        <f>""</f>
        <v/>
      </c>
      <c r="AH423">
        <v>0</v>
      </c>
      <c r="AI423" t="str">
        <f>""</f>
        <v/>
      </c>
      <c r="AJ423">
        <v>0</v>
      </c>
      <c r="AK423" t="str">
        <f>""</f>
        <v/>
      </c>
      <c r="AL423">
        <v>0</v>
      </c>
      <c r="AM423" t="str">
        <f>""</f>
        <v/>
      </c>
      <c r="AN423">
        <v>0</v>
      </c>
      <c r="AO423" t="str">
        <f>""</f>
        <v/>
      </c>
      <c r="AP423">
        <v>0</v>
      </c>
      <c r="AQ423" t="str">
        <f>""</f>
        <v/>
      </c>
      <c r="AR423" t="s">
        <v>632</v>
      </c>
      <c r="AS423" t="s">
        <v>633</v>
      </c>
      <c r="AT423">
        <v>0</v>
      </c>
      <c r="AU423" t="str">
        <f>""</f>
        <v/>
      </c>
      <c r="AV423">
        <v>2016</v>
      </c>
      <c r="AW423">
        <v>0</v>
      </c>
      <c r="AX423">
        <v>0</v>
      </c>
      <c r="AY423">
        <v>0</v>
      </c>
      <c r="AZ423">
        <v>0</v>
      </c>
      <c r="BA423">
        <v>0</v>
      </c>
      <c r="BB423">
        <v>0</v>
      </c>
    </row>
    <row r="424" spans="1:54">
      <c r="A424">
        <v>1841000470</v>
      </c>
      <c r="B424" t="s">
        <v>723</v>
      </c>
      <c r="C424" s="1">
        <v>33000</v>
      </c>
      <c r="D424" s="1">
        <v>33000</v>
      </c>
      <c r="E424" s="39">
        <v>9874.32</v>
      </c>
      <c r="F424" s="39">
        <v>15200.86</v>
      </c>
      <c r="G424" s="39">
        <v>25075.18</v>
      </c>
      <c r="H424" s="39">
        <v>7924.82</v>
      </c>
      <c r="I424">
        <v>75.98</v>
      </c>
      <c r="J424" s="39">
        <v>10328.32</v>
      </c>
      <c r="K424" s="39">
        <v>15200.86</v>
      </c>
      <c r="L424" s="39">
        <v>25529.18</v>
      </c>
      <c r="M424" s="39">
        <v>7470.82</v>
      </c>
      <c r="N424">
        <v>77.36</v>
      </c>
      <c r="O424">
        <v>0</v>
      </c>
      <c r="P424">
        <v>0</v>
      </c>
      <c r="Q424">
        <v>0</v>
      </c>
      <c r="R424">
        <v>0</v>
      </c>
      <c r="S424" s="39">
        <v>-25075.18</v>
      </c>
      <c r="T424">
        <v>0</v>
      </c>
      <c r="U424" s="39">
        <v>-25529.18</v>
      </c>
      <c r="V424">
        <v>0</v>
      </c>
      <c r="W424" t="str">
        <f>""</f>
        <v/>
      </c>
      <c r="X424">
        <v>0</v>
      </c>
      <c r="Y424" t="str">
        <f>""</f>
        <v/>
      </c>
      <c r="Z424">
        <v>0</v>
      </c>
      <c r="AA424" t="str">
        <f>""</f>
        <v/>
      </c>
      <c r="AB424">
        <v>0</v>
      </c>
      <c r="AC424" t="str">
        <f>""</f>
        <v/>
      </c>
      <c r="AD424">
        <v>0</v>
      </c>
      <c r="AE424" t="str">
        <f>""</f>
        <v/>
      </c>
      <c r="AF424">
        <v>0</v>
      </c>
      <c r="AG424" t="str">
        <f>""</f>
        <v/>
      </c>
      <c r="AH424">
        <v>0</v>
      </c>
      <c r="AI424" t="str">
        <f>""</f>
        <v/>
      </c>
      <c r="AJ424">
        <v>0</v>
      </c>
      <c r="AK424" t="str">
        <f>""</f>
        <v/>
      </c>
      <c r="AL424">
        <v>0</v>
      </c>
      <c r="AM424" t="str">
        <f>""</f>
        <v/>
      </c>
      <c r="AN424">
        <v>0</v>
      </c>
      <c r="AO424" t="str">
        <f>""</f>
        <v/>
      </c>
      <c r="AP424">
        <v>0</v>
      </c>
      <c r="AQ424" t="str">
        <f>""</f>
        <v/>
      </c>
      <c r="AR424" t="s">
        <v>632</v>
      </c>
      <c r="AS424" t="s">
        <v>633</v>
      </c>
      <c r="AT424">
        <v>0</v>
      </c>
      <c r="AU424" t="str">
        <f>""</f>
        <v/>
      </c>
      <c r="AV424">
        <v>2016</v>
      </c>
      <c r="AW424">
        <v>0</v>
      </c>
      <c r="AX424">
        <v>0</v>
      </c>
      <c r="AY424">
        <v>15201</v>
      </c>
      <c r="AZ424">
        <v>0</v>
      </c>
      <c r="BA424">
        <v>0</v>
      </c>
      <c r="BB424">
        <v>0</v>
      </c>
    </row>
    <row r="425" spans="1:54">
      <c r="A425">
        <v>1841000510</v>
      </c>
      <c r="B425" t="s">
        <v>256</v>
      </c>
      <c r="C425" s="1">
        <v>5000</v>
      </c>
      <c r="D425" s="1">
        <v>3336</v>
      </c>
      <c r="E425" s="39">
        <v>1200</v>
      </c>
      <c r="F425">
        <v>300</v>
      </c>
      <c r="G425" s="39">
        <v>1500</v>
      </c>
      <c r="H425" s="39">
        <v>1836</v>
      </c>
      <c r="I425">
        <v>44.96</v>
      </c>
      <c r="J425" s="39">
        <v>1794.65</v>
      </c>
      <c r="K425">
        <v>300</v>
      </c>
      <c r="L425" s="39">
        <v>2094.65</v>
      </c>
      <c r="M425" s="39">
        <v>2905.35</v>
      </c>
      <c r="N425">
        <v>41.89</v>
      </c>
      <c r="O425">
        <v>0</v>
      </c>
      <c r="P425">
        <v>0</v>
      </c>
      <c r="Q425">
        <v>0</v>
      </c>
      <c r="R425">
        <v>0</v>
      </c>
      <c r="S425" s="39">
        <v>-1500</v>
      </c>
      <c r="T425">
        <v>0</v>
      </c>
      <c r="U425" s="39">
        <v>-2094.65</v>
      </c>
      <c r="V425">
        <v>0</v>
      </c>
      <c r="W425" t="str">
        <f>""</f>
        <v/>
      </c>
      <c r="X425">
        <v>0</v>
      </c>
      <c r="Y425" t="str">
        <f>""</f>
        <v/>
      </c>
      <c r="Z425">
        <v>0</v>
      </c>
      <c r="AA425" t="str">
        <f>""</f>
        <v/>
      </c>
      <c r="AB425">
        <v>0</v>
      </c>
      <c r="AC425" t="str">
        <f>""</f>
        <v/>
      </c>
      <c r="AD425">
        <v>0</v>
      </c>
      <c r="AE425" t="str">
        <f>""</f>
        <v/>
      </c>
      <c r="AF425">
        <v>0</v>
      </c>
      <c r="AG425" t="str">
        <f>""</f>
        <v/>
      </c>
      <c r="AH425">
        <v>0</v>
      </c>
      <c r="AI425" t="str">
        <f>""</f>
        <v/>
      </c>
      <c r="AJ425">
        <v>0</v>
      </c>
      <c r="AK425" t="str">
        <f>""</f>
        <v/>
      </c>
      <c r="AL425">
        <v>0</v>
      </c>
      <c r="AM425" t="str">
        <f>""</f>
        <v/>
      </c>
      <c r="AN425">
        <v>0</v>
      </c>
      <c r="AO425" t="str">
        <f>""</f>
        <v/>
      </c>
      <c r="AP425">
        <v>0</v>
      </c>
      <c r="AQ425" t="str">
        <f>""</f>
        <v/>
      </c>
      <c r="AR425" t="s">
        <v>632</v>
      </c>
      <c r="AS425" t="s">
        <v>633</v>
      </c>
      <c r="AT425">
        <v>0</v>
      </c>
      <c r="AU425" t="str">
        <f>""</f>
        <v/>
      </c>
      <c r="AV425">
        <v>2016</v>
      </c>
      <c r="AW425">
        <v>0</v>
      </c>
      <c r="AX425">
        <v>0</v>
      </c>
      <c r="AY425">
        <v>300</v>
      </c>
      <c r="AZ425">
        <v>0</v>
      </c>
      <c r="BA425">
        <v>0</v>
      </c>
      <c r="BB425">
        <v>0</v>
      </c>
    </row>
    <row r="426" spans="1:54">
      <c r="A426">
        <v>1841000520</v>
      </c>
      <c r="B426" t="s">
        <v>464</v>
      </c>
      <c r="C426" s="1">
        <v>8000</v>
      </c>
      <c r="D426" s="1">
        <v>8000</v>
      </c>
      <c r="E426" s="39">
        <v>1755</v>
      </c>
      <c r="F426" s="39">
        <v>1500</v>
      </c>
      <c r="G426" s="39">
        <v>3255</v>
      </c>
      <c r="H426" s="39">
        <v>4745</v>
      </c>
      <c r="I426">
        <v>40.68</v>
      </c>
      <c r="J426" s="39">
        <v>1755</v>
      </c>
      <c r="K426" s="39">
        <v>1500</v>
      </c>
      <c r="L426" s="39">
        <v>3255</v>
      </c>
      <c r="M426" s="39">
        <v>4745</v>
      </c>
      <c r="N426">
        <v>40.68</v>
      </c>
      <c r="O426">
        <v>0</v>
      </c>
      <c r="P426">
        <v>0</v>
      </c>
      <c r="Q426">
        <v>0</v>
      </c>
      <c r="R426">
        <v>0</v>
      </c>
      <c r="S426" s="39">
        <v>-3255</v>
      </c>
      <c r="T426">
        <v>0</v>
      </c>
      <c r="U426" s="39">
        <v>-3255</v>
      </c>
      <c r="V426">
        <v>0</v>
      </c>
      <c r="W426" t="str">
        <f>""</f>
        <v/>
      </c>
      <c r="X426">
        <v>0</v>
      </c>
      <c r="Y426" t="str">
        <f>""</f>
        <v/>
      </c>
      <c r="Z426">
        <v>0</v>
      </c>
      <c r="AA426" t="str">
        <f>""</f>
        <v/>
      </c>
      <c r="AB426">
        <v>0</v>
      </c>
      <c r="AC426" t="str">
        <f>""</f>
        <v/>
      </c>
      <c r="AD426">
        <v>0</v>
      </c>
      <c r="AE426" t="str">
        <f>""</f>
        <v/>
      </c>
      <c r="AF426">
        <v>0</v>
      </c>
      <c r="AG426" t="str">
        <f>""</f>
        <v/>
      </c>
      <c r="AH426">
        <v>0</v>
      </c>
      <c r="AI426" t="str">
        <f>""</f>
        <v/>
      </c>
      <c r="AJ426">
        <v>0</v>
      </c>
      <c r="AK426" t="str">
        <f>""</f>
        <v/>
      </c>
      <c r="AL426">
        <v>0</v>
      </c>
      <c r="AM426" t="str">
        <f>""</f>
        <v/>
      </c>
      <c r="AN426">
        <v>0</v>
      </c>
      <c r="AO426" t="str">
        <f>""</f>
        <v/>
      </c>
      <c r="AP426">
        <v>0</v>
      </c>
      <c r="AQ426" t="str">
        <f>""</f>
        <v/>
      </c>
      <c r="AR426" t="s">
        <v>632</v>
      </c>
      <c r="AS426" t="s">
        <v>633</v>
      </c>
      <c r="AT426">
        <v>0</v>
      </c>
      <c r="AU426" t="str">
        <f>""</f>
        <v/>
      </c>
      <c r="AV426">
        <v>2016</v>
      </c>
      <c r="AW426">
        <v>0</v>
      </c>
      <c r="AX426">
        <v>0</v>
      </c>
      <c r="AY426">
        <v>1500</v>
      </c>
      <c r="AZ426">
        <v>0</v>
      </c>
      <c r="BA426">
        <v>0</v>
      </c>
      <c r="BB426">
        <v>0</v>
      </c>
    </row>
    <row r="427" spans="1:54">
      <c r="A427">
        <v>1841000540</v>
      </c>
      <c r="B427" t="s">
        <v>465</v>
      </c>
      <c r="C427" s="1">
        <v>20000</v>
      </c>
      <c r="D427" s="1">
        <v>13328</v>
      </c>
      <c r="E427" s="39">
        <v>14969.67</v>
      </c>
      <c r="F427">
        <v>0</v>
      </c>
      <c r="G427" s="39">
        <v>14969.67</v>
      </c>
      <c r="H427" s="39">
        <v>-1641.67</v>
      </c>
      <c r="I427">
        <v>112.31</v>
      </c>
      <c r="J427" s="39">
        <v>14969.67</v>
      </c>
      <c r="K427">
        <v>0</v>
      </c>
      <c r="L427" s="39">
        <v>14969.67</v>
      </c>
      <c r="M427" s="39">
        <v>5030.33</v>
      </c>
      <c r="N427">
        <v>74.84</v>
      </c>
      <c r="O427">
        <v>0</v>
      </c>
      <c r="P427">
        <v>0</v>
      </c>
      <c r="Q427">
        <v>0</v>
      </c>
      <c r="R427">
        <v>0</v>
      </c>
      <c r="S427" s="39">
        <v>-14969.67</v>
      </c>
      <c r="T427">
        <v>0</v>
      </c>
      <c r="U427" s="39">
        <v>-14969.67</v>
      </c>
      <c r="V427">
        <v>0</v>
      </c>
      <c r="W427" t="str">
        <f>""</f>
        <v/>
      </c>
      <c r="X427">
        <v>0</v>
      </c>
      <c r="Y427" t="str">
        <f>""</f>
        <v/>
      </c>
      <c r="Z427">
        <v>0</v>
      </c>
      <c r="AA427" t="str">
        <f>""</f>
        <v/>
      </c>
      <c r="AB427">
        <v>0</v>
      </c>
      <c r="AC427" t="str">
        <f>""</f>
        <v/>
      </c>
      <c r="AD427">
        <v>0</v>
      </c>
      <c r="AE427" t="str">
        <f>""</f>
        <v/>
      </c>
      <c r="AF427">
        <v>0</v>
      </c>
      <c r="AG427" t="str">
        <f>""</f>
        <v/>
      </c>
      <c r="AH427">
        <v>0</v>
      </c>
      <c r="AI427" t="str">
        <f>""</f>
        <v/>
      </c>
      <c r="AJ427">
        <v>0</v>
      </c>
      <c r="AK427" t="str">
        <f>""</f>
        <v/>
      </c>
      <c r="AL427">
        <v>0</v>
      </c>
      <c r="AM427" t="str">
        <f>""</f>
        <v/>
      </c>
      <c r="AN427">
        <v>0</v>
      </c>
      <c r="AO427" t="str">
        <f>""</f>
        <v/>
      </c>
      <c r="AP427">
        <v>0</v>
      </c>
      <c r="AQ427" t="str">
        <f>""</f>
        <v/>
      </c>
      <c r="AR427" t="s">
        <v>632</v>
      </c>
      <c r="AS427" t="s">
        <v>633</v>
      </c>
      <c r="AT427">
        <v>0</v>
      </c>
      <c r="AU427" t="str">
        <f>""</f>
        <v/>
      </c>
      <c r="AV427">
        <v>2016</v>
      </c>
      <c r="AW427">
        <v>0</v>
      </c>
      <c r="AX427">
        <v>0</v>
      </c>
      <c r="AY427">
        <v>0</v>
      </c>
      <c r="AZ427">
        <v>0</v>
      </c>
      <c r="BA427">
        <v>0</v>
      </c>
      <c r="BB427">
        <v>0</v>
      </c>
    </row>
    <row r="428" spans="1:54">
      <c r="A428">
        <v>1841000560</v>
      </c>
      <c r="B428" t="s">
        <v>466</v>
      </c>
      <c r="C428" s="1">
        <v>16000</v>
      </c>
      <c r="D428" s="1">
        <v>10664</v>
      </c>
      <c r="E428" s="39">
        <v>4644</v>
      </c>
      <c r="F428" s="39">
        <v>1500</v>
      </c>
      <c r="G428" s="39">
        <v>6144</v>
      </c>
      <c r="H428" s="39">
        <v>4520</v>
      </c>
      <c r="I428">
        <v>57.61</v>
      </c>
      <c r="J428" s="39">
        <v>4644</v>
      </c>
      <c r="K428" s="39">
        <v>1500</v>
      </c>
      <c r="L428" s="39">
        <v>6144</v>
      </c>
      <c r="M428" s="39">
        <v>9856</v>
      </c>
      <c r="N428">
        <v>38.4</v>
      </c>
      <c r="O428">
        <v>0</v>
      </c>
      <c r="P428">
        <v>0</v>
      </c>
      <c r="Q428">
        <v>0</v>
      </c>
      <c r="R428">
        <v>0</v>
      </c>
      <c r="S428" s="39">
        <v>-6144</v>
      </c>
      <c r="T428">
        <v>0</v>
      </c>
      <c r="U428" s="39">
        <v>-6144</v>
      </c>
      <c r="V428">
        <v>0</v>
      </c>
      <c r="W428" t="str">
        <f>""</f>
        <v/>
      </c>
      <c r="X428">
        <v>0</v>
      </c>
      <c r="Y428" t="str">
        <f>""</f>
        <v/>
      </c>
      <c r="Z428">
        <v>0</v>
      </c>
      <c r="AA428" t="str">
        <f>""</f>
        <v/>
      </c>
      <c r="AB428">
        <v>0</v>
      </c>
      <c r="AC428" t="str">
        <f>""</f>
        <v/>
      </c>
      <c r="AD428">
        <v>0</v>
      </c>
      <c r="AE428" t="str">
        <f>""</f>
        <v/>
      </c>
      <c r="AF428">
        <v>0</v>
      </c>
      <c r="AG428" t="str">
        <f>""</f>
        <v/>
      </c>
      <c r="AH428">
        <v>0</v>
      </c>
      <c r="AI428" t="str">
        <f>""</f>
        <v/>
      </c>
      <c r="AJ428">
        <v>0</v>
      </c>
      <c r="AK428" t="str">
        <f>""</f>
        <v/>
      </c>
      <c r="AL428">
        <v>0</v>
      </c>
      <c r="AM428" t="str">
        <f>""</f>
        <v/>
      </c>
      <c r="AN428">
        <v>0</v>
      </c>
      <c r="AO428" t="str">
        <f>""</f>
        <v/>
      </c>
      <c r="AP428">
        <v>0</v>
      </c>
      <c r="AQ428" t="str">
        <f>""</f>
        <v/>
      </c>
      <c r="AR428" t="s">
        <v>632</v>
      </c>
      <c r="AS428" t="s">
        <v>633</v>
      </c>
      <c r="AT428">
        <v>0</v>
      </c>
      <c r="AU428" t="str">
        <f>""</f>
        <v/>
      </c>
      <c r="AV428">
        <v>2016</v>
      </c>
      <c r="AW428">
        <v>0</v>
      </c>
      <c r="AX428">
        <v>0</v>
      </c>
      <c r="AY428">
        <v>1500</v>
      </c>
      <c r="AZ428">
        <v>0</v>
      </c>
      <c r="BA428">
        <v>0</v>
      </c>
      <c r="BB428">
        <v>0</v>
      </c>
    </row>
    <row r="429" spans="1:54">
      <c r="A429">
        <v>1841000840</v>
      </c>
      <c r="B429" t="s">
        <v>467</v>
      </c>
      <c r="C429" s="1">
        <v>20982</v>
      </c>
      <c r="D429" s="1">
        <v>20982</v>
      </c>
      <c r="E429" s="39">
        <v>6212.7</v>
      </c>
      <c r="F429">
        <v>0</v>
      </c>
      <c r="G429" s="39">
        <v>6212.7</v>
      </c>
      <c r="H429" s="39">
        <v>14769.3</v>
      </c>
      <c r="I429">
        <v>29.6</v>
      </c>
      <c r="J429" s="39">
        <v>6212.7</v>
      </c>
      <c r="K429">
        <v>0</v>
      </c>
      <c r="L429" s="39">
        <v>6212.7</v>
      </c>
      <c r="M429" s="39">
        <v>14769.3</v>
      </c>
      <c r="N429">
        <v>29.6</v>
      </c>
      <c r="O429">
        <v>0</v>
      </c>
      <c r="P429">
        <v>0</v>
      </c>
      <c r="Q429">
        <v>0</v>
      </c>
      <c r="R429">
        <v>0</v>
      </c>
      <c r="S429" s="39">
        <v>-6212.7</v>
      </c>
      <c r="T429">
        <v>0</v>
      </c>
      <c r="U429" s="39">
        <v>-6212.7</v>
      </c>
      <c r="V429">
        <v>0</v>
      </c>
      <c r="W429" t="str">
        <f>""</f>
        <v/>
      </c>
      <c r="X429">
        <v>0</v>
      </c>
      <c r="Y429" t="str">
        <f>""</f>
        <v/>
      </c>
      <c r="Z429">
        <v>0</v>
      </c>
      <c r="AA429" t="str">
        <f>""</f>
        <v/>
      </c>
      <c r="AB429">
        <v>0</v>
      </c>
      <c r="AC429" t="str">
        <f>""</f>
        <v/>
      </c>
      <c r="AD429">
        <v>0</v>
      </c>
      <c r="AE429" t="str">
        <f>""</f>
        <v/>
      </c>
      <c r="AF429">
        <v>0</v>
      </c>
      <c r="AG429" t="str">
        <f>""</f>
        <v/>
      </c>
      <c r="AH429">
        <v>0</v>
      </c>
      <c r="AI429" t="str">
        <f>""</f>
        <v/>
      </c>
      <c r="AJ429">
        <v>0</v>
      </c>
      <c r="AK429" t="str">
        <f>""</f>
        <v/>
      </c>
      <c r="AL429">
        <v>0</v>
      </c>
      <c r="AM429" t="str">
        <f>""</f>
        <v/>
      </c>
      <c r="AN429">
        <v>0</v>
      </c>
      <c r="AO429" t="str">
        <f>""</f>
        <v/>
      </c>
      <c r="AP429">
        <v>0</v>
      </c>
      <c r="AQ429" t="str">
        <f>""</f>
        <v/>
      </c>
      <c r="AR429" t="s">
        <v>632</v>
      </c>
      <c r="AS429" t="s">
        <v>633</v>
      </c>
      <c r="AT429">
        <v>0</v>
      </c>
      <c r="AU429" t="str">
        <f>""</f>
        <v/>
      </c>
      <c r="AV429">
        <v>2016</v>
      </c>
      <c r="AW429">
        <v>0</v>
      </c>
      <c r="AX429">
        <v>0</v>
      </c>
      <c r="AY429">
        <v>0</v>
      </c>
      <c r="AZ429">
        <v>0</v>
      </c>
      <c r="BA429">
        <v>0</v>
      </c>
      <c r="BB429">
        <v>0</v>
      </c>
    </row>
    <row r="430" spans="1:54">
      <c r="A430">
        <v>1841001110</v>
      </c>
      <c r="B430" t="s">
        <v>724</v>
      </c>
      <c r="C430">
        <v>0</v>
      </c>
      <c r="D430">
        <v>0</v>
      </c>
      <c r="E430" s="39">
        <v>15401.17</v>
      </c>
      <c r="F430">
        <v>0</v>
      </c>
      <c r="G430" s="39">
        <v>15401.17</v>
      </c>
      <c r="H430" s="39">
        <v>-15401.17</v>
      </c>
      <c r="I430">
        <v>0</v>
      </c>
      <c r="J430" s="39">
        <v>17302.12</v>
      </c>
      <c r="K430">
        <v>0</v>
      </c>
      <c r="L430" s="39">
        <v>17302.12</v>
      </c>
      <c r="M430" s="39">
        <v>-17302.12</v>
      </c>
      <c r="N430">
        <v>0</v>
      </c>
      <c r="O430">
        <v>0</v>
      </c>
      <c r="P430">
        <v>0</v>
      </c>
      <c r="Q430">
        <v>0</v>
      </c>
      <c r="R430">
        <v>0</v>
      </c>
      <c r="S430" s="39">
        <v>-15401.17</v>
      </c>
      <c r="T430">
        <v>0</v>
      </c>
      <c r="U430" s="39">
        <v>-17302.12</v>
      </c>
      <c r="V430">
        <v>0</v>
      </c>
      <c r="W430" t="str">
        <f>""</f>
        <v/>
      </c>
      <c r="X430">
        <v>0</v>
      </c>
      <c r="Y430" t="str">
        <f>""</f>
        <v/>
      </c>
      <c r="Z430">
        <v>0</v>
      </c>
      <c r="AA430" t="str">
        <f>""</f>
        <v/>
      </c>
      <c r="AB430">
        <v>0</v>
      </c>
      <c r="AC430" t="str">
        <f>""</f>
        <v/>
      </c>
      <c r="AD430">
        <v>0</v>
      </c>
      <c r="AE430" t="str">
        <f>""</f>
        <v/>
      </c>
      <c r="AF430">
        <v>0</v>
      </c>
      <c r="AG430" t="str">
        <f>""</f>
        <v/>
      </c>
      <c r="AH430">
        <v>0</v>
      </c>
      <c r="AI430" t="str">
        <f>""</f>
        <v/>
      </c>
      <c r="AJ430">
        <v>0</v>
      </c>
      <c r="AK430" t="str">
        <f>""</f>
        <v/>
      </c>
      <c r="AL430">
        <v>0</v>
      </c>
      <c r="AM430" t="str">
        <f>""</f>
        <v/>
      </c>
      <c r="AN430">
        <v>0</v>
      </c>
      <c r="AO430" t="str">
        <f>""</f>
        <v/>
      </c>
      <c r="AP430">
        <v>0</v>
      </c>
      <c r="AQ430" t="str">
        <f>""</f>
        <v/>
      </c>
      <c r="AR430" t="s">
        <v>632</v>
      </c>
      <c r="AS430" t="s">
        <v>633</v>
      </c>
      <c r="AT430">
        <v>0</v>
      </c>
      <c r="AU430" t="str">
        <f>""</f>
        <v/>
      </c>
      <c r="AV430">
        <v>2016</v>
      </c>
      <c r="AW430">
        <v>0</v>
      </c>
      <c r="AX430">
        <v>0</v>
      </c>
      <c r="AY430">
        <v>0</v>
      </c>
      <c r="AZ430">
        <v>0</v>
      </c>
      <c r="BA430">
        <v>0</v>
      </c>
      <c r="BB430">
        <v>0</v>
      </c>
    </row>
    <row r="431" spans="1:54">
      <c r="A431">
        <v>1841900780</v>
      </c>
      <c r="B431" t="s">
        <v>725</v>
      </c>
      <c r="C431" s="1">
        <v>908585</v>
      </c>
      <c r="D431" s="1">
        <v>605480</v>
      </c>
      <c r="E431" s="39">
        <v>10000</v>
      </c>
      <c r="F431" s="39">
        <v>4000</v>
      </c>
      <c r="G431" s="39">
        <v>14000</v>
      </c>
      <c r="H431" s="39">
        <v>591480</v>
      </c>
      <c r="I431">
        <v>2.31</v>
      </c>
      <c r="J431" s="39">
        <v>10000</v>
      </c>
      <c r="K431" s="39">
        <v>4000</v>
      </c>
      <c r="L431" s="39">
        <v>14000</v>
      </c>
      <c r="M431" s="39">
        <v>894585</v>
      </c>
      <c r="N431">
        <v>1.54</v>
      </c>
      <c r="O431">
        <v>0</v>
      </c>
      <c r="P431">
        <v>0</v>
      </c>
      <c r="Q431">
        <v>0</v>
      </c>
      <c r="R431">
        <v>0</v>
      </c>
      <c r="S431" s="39">
        <v>-14000</v>
      </c>
      <c r="T431">
        <v>0</v>
      </c>
      <c r="U431" s="39">
        <v>-14000</v>
      </c>
      <c r="V431">
        <v>0</v>
      </c>
      <c r="W431" t="str">
        <f>""</f>
        <v/>
      </c>
      <c r="X431">
        <v>0</v>
      </c>
      <c r="Y431" t="str">
        <f>""</f>
        <v/>
      </c>
      <c r="Z431">
        <v>0</v>
      </c>
      <c r="AA431" t="str">
        <f>""</f>
        <v/>
      </c>
      <c r="AB431">
        <v>0</v>
      </c>
      <c r="AC431" t="str">
        <f>""</f>
        <v/>
      </c>
      <c r="AD431">
        <v>0</v>
      </c>
      <c r="AE431" t="str">
        <f>""</f>
        <v/>
      </c>
      <c r="AF431">
        <v>0</v>
      </c>
      <c r="AG431" t="str">
        <f>""</f>
        <v/>
      </c>
      <c r="AH431">
        <v>0</v>
      </c>
      <c r="AI431" t="str">
        <f>""</f>
        <v/>
      </c>
      <c r="AJ431">
        <v>0</v>
      </c>
      <c r="AK431" t="str">
        <f>""</f>
        <v/>
      </c>
      <c r="AL431">
        <v>0</v>
      </c>
      <c r="AM431" t="str">
        <f>""</f>
        <v/>
      </c>
      <c r="AN431">
        <v>0</v>
      </c>
      <c r="AO431" t="str">
        <f>""</f>
        <v/>
      </c>
      <c r="AP431">
        <v>0</v>
      </c>
      <c r="AQ431" t="str">
        <f>""</f>
        <v/>
      </c>
      <c r="AR431" t="s">
        <v>632</v>
      </c>
      <c r="AS431" t="s">
        <v>633</v>
      </c>
      <c r="AT431">
        <v>0</v>
      </c>
      <c r="AU431" t="str">
        <f>""</f>
        <v/>
      </c>
      <c r="AV431">
        <v>2016</v>
      </c>
      <c r="AW431">
        <v>0</v>
      </c>
      <c r="AX431">
        <v>0</v>
      </c>
      <c r="AY431">
        <v>4000</v>
      </c>
      <c r="AZ431">
        <v>0</v>
      </c>
      <c r="BA431">
        <v>0</v>
      </c>
      <c r="BB431">
        <v>0</v>
      </c>
    </row>
    <row r="432" spans="1:54">
      <c r="A432">
        <v>1842200840</v>
      </c>
      <c r="B432" t="s">
        <v>469</v>
      </c>
      <c r="C432" s="1">
        <v>44285</v>
      </c>
      <c r="D432" s="1">
        <v>29512</v>
      </c>
      <c r="E432" s="39">
        <v>33218</v>
      </c>
      <c r="F432">
        <v>0</v>
      </c>
      <c r="G432" s="39">
        <v>33218</v>
      </c>
      <c r="H432" s="39">
        <v>-3706</v>
      </c>
      <c r="I432">
        <v>112.55</v>
      </c>
      <c r="J432" s="39">
        <v>33218</v>
      </c>
      <c r="K432">
        <v>0</v>
      </c>
      <c r="L432" s="39">
        <v>33218</v>
      </c>
      <c r="M432" s="39">
        <v>11067</v>
      </c>
      <c r="N432">
        <v>75</v>
      </c>
      <c r="O432">
        <v>0</v>
      </c>
      <c r="P432">
        <v>0</v>
      </c>
      <c r="Q432">
        <v>0</v>
      </c>
      <c r="R432">
        <v>0</v>
      </c>
      <c r="S432" s="39">
        <v>-33218</v>
      </c>
      <c r="T432">
        <v>0</v>
      </c>
      <c r="U432" s="39">
        <v>-33218</v>
      </c>
      <c r="V432">
        <v>0</v>
      </c>
      <c r="W432" t="str">
        <f>""</f>
        <v/>
      </c>
      <c r="X432">
        <v>0</v>
      </c>
      <c r="Y432" t="str">
        <f>""</f>
        <v/>
      </c>
      <c r="Z432">
        <v>0</v>
      </c>
      <c r="AA432" t="str">
        <f>""</f>
        <v/>
      </c>
      <c r="AB432">
        <v>0</v>
      </c>
      <c r="AC432" t="str">
        <f>""</f>
        <v/>
      </c>
      <c r="AD432">
        <v>0</v>
      </c>
      <c r="AE432" t="str">
        <f>""</f>
        <v/>
      </c>
      <c r="AF432">
        <v>0</v>
      </c>
      <c r="AG432" t="str">
        <f>""</f>
        <v/>
      </c>
      <c r="AH432">
        <v>0</v>
      </c>
      <c r="AI432" t="str">
        <f>""</f>
        <v/>
      </c>
      <c r="AJ432">
        <v>0</v>
      </c>
      <c r="AK432" t="str">
        <f>""</f>
        <v/>
      </c>
      <c r="AL432">
        <v>0</v>
      </c>
      <c r="AM432" t="str">
        <f>""</f>
        <v/>
      </c>
      <c r="AN432">
        <v>0</v>
      </c>
      <c r="AO432" t="str">
        <f>""</f>
        <v/>
      </c>
      <c r="AP432">
        <v>0</v>
      </c>
      <c r="AQ432" t="str">
        <f>""</f>
        <v/>
      </c>
      <c r="AR432" t="s">
        <v>632</v>
      </c>
      <c r="AS432" t="s">
        <v>633</v>
      </c>
      <c r="AT432">
        <v>0</v>
      </c>
      <c r="AU432" t="str">
        <f>""</f>
        <v/>
      </c>
      <c r="AV432">
        <v>2016</v>
      </c>
      <c r="AW432">
        <v>0</v>
      </c>
      <c r="AX432">
        <v>0</v>
      </c>
      <c r="AY432">
        <v>0</v>
      </c>
      <c r="AZ432">
        <v>0</v>
      </c>
      <c r="BA432">
        <v>0</v>
      </c>
      <c r="BB432">
        <v>0</v>
      </c>
    </row>
    <row r="433" spans="1:54">
      <c r="A433">
        <v>1842201840</v>
      </c>
      <c r="B433" t="s">
        <v>139</v>
      </c>
      <c r="C433" s="1">
        <v>6687</v>
      </c>
      <c r="D433" s="1">
        <v>4456</v>
      </c>
      <c r="E433">
        <v>0</v>
      </c>
      <c r="F433">
        <v>0</v>
      </c>
      <c r="G433">
        <v>0</v>
      </c>
      <c r="H433" s="39">
        <v>4456</v>
      </c>
      <c r="I433">
        <v>0</v>
      </c>
      <c r="J433">
        <v>0</v>
      </c>
      <c r="K433">
        <v>0</v>
      </c>
      <c r="L433">
        <v>0</v>
      </c>
      <c r="M433" s="39">
        <v>6687</v>
      </c>
      <c r="N433">
        <v>0</v>
      </c>
      <c r="O433">
        <v>0</v>
      </c>
      <c r="P433">
        <v>0</v>
      </c>
      <c r="Q433">
        <v>0</v>
      </c>
      <c r="R433">
        <v>0</v>
      </c>
      <c r="S433">
        <v>0</v>
      </c>
      <c r="T433">
        <v>0</v>
      </c>
      <c r="U433">
        <v>0</v>
      </c>
      <c r="V433">
        <v>0</v>
      </c>
      <c r="W433" t="str">
        <f>""</f>
        <v/>
      </c>
      <c r="X433">
        <v>0</v>
      </c>
      <c r="Y433" t="str">
        <f>""</f>
        <v/>
      </c>
      <c r="Z433">
        <v>0</v>
      </c>
      <c r="AA433" t="str">
        <f>""</f>
        <v/>
      </c>
      <c r="AB433">
        <v>0</v>
      </c>
      <c r="AC433" t="str">
        <f>""</f>
        <v/>
      </c>
      <c r="AD433">
        <v>0</v>
      </c>
      <c r="AE433" t="str">
        <f>""</f>
        <v/>
      </c>
      <c r="AF433">
        <v>0</v>
      </c>
      <c r="AG433" t="str">
        <f>""</f>
        <v/>
      </c>
      <c r="AH433">
        <v>0</v>
      </c>
      <c r="AI433" t="str">
        <f>""</f>
        <v/>
      </c>
      <c r="AJ433">
        <v>0</v>
      </c>
      <c r="AK433" t="str">
        <f>""</f>
        <v/>
      </c>
      <c r="AL433">
        <v>0</v>
      </c>
      <c r="AM433" t="str">
        <f>""</f>
        <v/>
      </c>
      <c r="AN433">
        <v>0</v>
      </c>
      <c r="AO433" t="str">
        <f>""</f>
        <v/>
      </c>
      <c r="AP433">
        <v>0</v>
      </c>
      <c r="AQ433" t="str">
        <f>""</f>
        <v/>
      </c>
      <c r="AR433" t="s">
        <v>632</v>
      </c>
      <c r="AS433" t="s">
        <v>633</v>
      </c>
      <c r="AT433">
        <v>0</v>
      </c>
      <c r="AU433" t="str">
        <f>""</f>
        <v/>
      </c>
      <c r="AV433">
        <v>2016</v>
      </c>
      <c r="AW433">
        <v>0</v>
      </c>
      <c r="AX433">
        <v>0</v>
      </c>
      <c r="AY433">
        <v>0</v>
      </c>
      <c r="AZ433">
        <v>0</v>
      </c>
      <c r="BA433">
        <v>0</v>
      </c>
      <c r="BB433">
        <v>0</v>
      </c>
    </row>
    <row r="434" spans="1:54">
      <c r="A434">
        <v>1842210840</v>
      </c>
      <c r="B434" t="s">
        <v>141</v>
      </c>
      <c r="C434" s="1">
        <v>71000</v>
      </c>
      <c r="D434" s="1">
        <v>47312</v>
      </c>
      <c r="E434" s="39">
        <v>59655</v>
      </c>
      <c r="F434">
        <v>0</v>
      </c>
      <c r="G434" s="39">
        <v>59655</v>
      </c>
      <c r="H434" s="39">
        <v>-12343</v>
      </c>
      <c r="I434">
        <v>126.08</v>
      </c>
      <c r="J434" s="39">
        <v>59655</v>
      </c>
      <c r="K434">
        <v>0</v>
      </c>
      <c r="L434" s="39">
        <v>59655</v>
      </c>
      <c r="M434" s="39">
        <v>11345</v>
      </c>
      <c r="N434">
        <v>84.02</v>
      </c>
      <c r="O434">
        <v>0</v>
      </c>
      <c r="P434">
        <v>0</v>
      </c>
      <c r="Q434">
        <v>0</v>
      </c>
      <c r="R434">
        <v>0</v>
      </c>
      <c r="S434" s="39">
        <v>-59655</v>
      </c>
      <c r="T434">
        <v>0</v>
      </c>
      <c r="U434" s="39">
        <v>-59655</v>
      </c>
      <c r="V434">
        <v>0</v>
      </c>
      <c r="W434" t="str">
        <f>""</f>
        <v/>
      </c>
      <c r="X434">
        <v>0</v>
      </c>
      <c r="Y434" t="str">
        <f>""</f>
        <v/>
      </c>
      <c r="Z434">
        <v>0</v>
      </c>
      <c r="AA434" t="str">
        <f>""</f>
        <v/>
      </c>
      <c r="AB434">
        <v>0</v>
      </c>
      <c r="AC434" t="str">
        <f>""</f>
        <v/>
      </c>
      <c r="AD434">
        <v>0</v>
      </c>
      <c r="AE434" t="str">
        <f>""</f>
        <v/>
      </c>
      <c r="AF434">
        <v>0</v>
      </c>
      <c r="AG434" t="str">
        <f>""</f>
        <v/>
      </c>
      <c r="AH434">
        <v>0</v>
      </c>
      <c r="AI434" t="str">
        <f>""</f>
        <v/>
      </c>
      <c r="AJ434">
        <v>0</v>
      </c>
      <c r="AK434" t="str">
        <f>""</f>
        <v/>
      </c>
      <c r="AL434">
        <v>0</v>
      </c>
      <c r="AM434" t="str">
        <f>""</f>
        <v/>
      </c>
      <c r="AN434">
        <v>0</v>
      </c>
      <c r="AO434" t="str">
        <f>""</f>
        <v/>
      </c>
      <c r="AP434">
        <v>0</v>
      </c>
      <c r="AQ434" t="str">
        <f>""</f>
        <v/>
      </c>
      <c r="AR434" t="s">
        <v>632</v>
      </c>
      <c r="AS434" t="s">
        <v>633</v>
      </c>
      <c r="AT434">
        <v>0</v>
      </c>
      <c r="AU434" t="str">
        <f>""</f>
        <v/>
      </c>
      <c r="AV434">
        <v>2016</v>
      </c>
      <c r="AW434">
        <v>0</v>
      </c>
      <c r="AX434">
        <v>0</v>
      </c>
      <c r="AY434">
        <v>0</v>
      </c>
      <c r="AZ434">
        <v>0</v>
      </c>
      <c r="BA434">
        <v>0</v>
      </c>
      <c r="BB434">
        <v>0</v>
      </c>
    </row>
    <row r="435" spans="1:54">
      <c r="A435">
        <v>1842400410</v>
      </c>
      <c r="B435" t="s">
        <v>471</v>
      </c>
      <c r="C435" s="1">
        <v>36000</v>
      </c>
      <c r="D435" s="1">
        <v>23992</v>
      </c>
      <c r="E435" s="39">
        <v>22000</v>
      </c>
      <c r="F435">
        <v>0</v>
      </c>
      <c r="G435" s="39">
        <v>22000</v>
      </c>
      <c r="H435" s="39">
        <v>1992</v>
      </c>
      <c r="I435">
        <v>91.69</v>
      </c>
      <c r="J435" s="39">
        <v>27500</v>
      </c>
      <c r="K435">
        <v>0</v>
      </c>
      <c r="L435" s="39">
        <v>27500</v>
      </c>
      <c r="M435" s="39">
        <v>8500</v>
      </c>
      <c r="N435">
        <v>76.38</v>
      </c>
      <c r="O435">
        <v>0</v>
      </c>
      <c r="P435">
        <v>0</v>
      </c>
      <c r="Q435">
        <v>0</v>
      </c>
      <c r="R435">
        <v>0</v>
      </c>
      <c r="S435" s="39">
        <v>-22000</v>
      </c>
      <c r="T435">
        <v>0</v>
      </c>
      <c r="U435" s="39">
        <v>-27500</v>
      </c>
      <c r="V435">
        <v>0</v>
      </c>
      <c r="W435" t="str">
        <f>""</f>
        <v/>
      </c>
      <c r="X435">
        <v>0</v>
      </c>
      <c r="Y435" t="str">
        <f>""</f>
        <v/>
      </c>
      <c r="Z435">
        <v>0</v>
      </c>
      <c r="AA435" t="str">
        <f>""</f>
        <v/>
      </c>
      <c r="AB435">
        <v>0</v>
      </c>
      <c r="AC435" t="str">
        <f>""</f>
        <v/>
      </c>
      <c r="AD435">
        <v>0</v>
      </c>
      <c r="AE435" t="str">
        <f>""</f>
        <v/>
      </c>
      <c r="AF435">
        <v>0</v>
      </c>
      <c r="AG435" t="str">
        <f>""</f>
        <v/>
      </c>
      <c r="AH435">
        <v>0</v>
      </c>
      <c r="AI435" t="str">
        <f>""</f>
        <v/>
      </c>
      <c r="AJ435">
        <v>0</v>
      </c>
      <c r="AK435" t="str">
        <f>""</f>
        <v/>
      </c>
      <c r="AL435">
        <v>0</v>
      </c>
      <c r="AM435" t="str">
        <f>""</f>
        <v/>
      </c>
      <c r="AN435">
        <v>0</v>
      </c>
      <c r="AO435" t="str">
        <f>""</f>
        <v/>
      </c>
      <c r="AP435">
        <v>0</v>
      </c>
      <c r="AQ435" t="str">
        <f>""</f>
        <v/>
      </c>
      <c r="AR435" t="s">
        <v>632</v>
      </c>
      <c r="AS435" t="s">
        <v>633</v>
      </c>
      <c r="AT435">
        <v>0</v>
      </c>
      <c r="AU435" t="str">
        <f>""</f>
        <v/>
      </c>
      <c r="AV435">
        <v>2016</v>
      </c>
      <c r="AW435">
        <v>0</v>
      </c>
      <c r="AX435">
        <v>0</v>
      </c>
      <c r="AY435">
        <v>0</v>
      </c>
      <c r="AZ435">
        <v>0</v>
      </c>
      <c r="BA435">
        <v>0</v>
      </c>
      <c r="BB435">
        <v>0</v>
      </c>
    </row>
    <row r="436" spans="1:54">
      <c r="A436">
        <v>1842400810</v>
      </c>
      <c r="B436" t="s">
        <v>472</v>
      </c>
      <c r="C436" s="1">
        <v>30000</v>
      </c>
      <c r="D436" s="1">
        <v>30000</v>
      </c>
      <c r="E436" s="39">
        <v>7200</v>
      </c>
      <c r="F436" s="39">
        <v>22500</v>
      </c>
      <c r="G436" s="39">
        <v>29700</v>
      </c>
      <c r="H436">
        <v>300</v>
      </c>
      <c r="I436">
        <v>99</v>
      </c>
      <c r="J436" s="39">
        <v>7200</v>
      </c>
      <c r="K436" s="39">
        <v>22500</v>
      </c>
      <c r="L436" s="39">
        <v>29700</v>
      </c>
      <c r="M436">
        <v>300</v>
      </c>
      <c r="N436">
        <v>99</v>
      </c>
      <c r="O436">
        <v>0</v>
      </c>
      <c r="P436">
        <v>0</v>
      </c>
      <c r="Q436">
        <v>0</v>
      </c>
      <c r="R436">
        <v>0</v>
      </c>
      <c r="S436" s="39">
        <v>-29700</v>
      </c>
      <c r="T436">
        <v>0</v>
      </c>
      <c r="U436" s="39">
        <v>-29700</v>
      </c>
      <c r="V436">
        <v>0</v>
      </c>
      <c r="W436" t="str">
        <f>""</f>
        <v/>
      </c>
      <c r="X436">
        <v>0</v>
      </c>
      <c r="Y436" t="str">
        <f>""</f>
        <v/>
      </c>
      <c r="Z436">
        <v>0</v>
      </c>
      <c r="AA436" t="str">
        <f>""</f>
        <v/>
      </c>
      <c r="AB436">
        <v>0</v>
      </c>
      <c r="AC436" t="str">
        <f>""</f>
        <v/>
      </c>
      <c r="AD436">
        <v>0</v>
      </c>
      <c r="AE436" t="str">
        <f>""</f>
        <v/>
      </c>
      <c r="AF436">
        <v>0</v>
      </c>
      <c r="AG436" t="str">
        <f>""</f>
        <v/>
      </c>
      <c r="AH436">
        <v>0</v>
      </c>
      <c r="AI436" t="str">
        <f>""</f>
        <v/>
      </c>
      <c r="AJ436">
        <v>0</v>
      </c>
      <c r="AK436" t="str">
        <f>""</f>
        <v/>
      </c>
      <c r="AL436">
        <v>0</v>
      </c>
      <c r="AM436" t="str">
        <f>""</f>
        <v/>
      </c>
      <c r="AN436">
        <v>0</v>
      </c>
      <c r="AO436" t="str">
        <f>""</f>
        <v/>
      </c>
      <c r="AP436">
        <v>0</v>
      </c>
      <c r="AQ436" t="str">
        <f>""</f>
        <v/>
      </c>
      <c r="AR436" t="s">
        <v>632</v>
      </c>
      <c r="AS436" t="s">
        <v>633</v>
      </c>
      <c r="AT436">
        <v>0</v>
      </c>
      <c r="AU436" t="str">
        <f>""</f>
        <v/>
      </c>
      <c r="AV436">
        <v>2016</v>
      </c>
      <c r="AW436">
        <v>0</v>
      </c>
      <c r="AX436">
        <v>0</v>
      </c>
      <c r="AY436">
        <v>22500</v>
      </c>
      <c r="AZ436">
        <v>0</v>
      </c>
      <c r="BA436">
        <v>0</v>
      </c>
      <c r="BB436">
        <v>0</v>
      </c>
    </row>
    <row r="437" spans="1:54">
      <c r="A437">
        <v>1842400840</v>
      </c>
      <c r="B437" t="s">
        <v>144</v>
      </c>
      <c r="C437" s="1">
        <v>136000</v>
      </c>
      <c r="D437" s="1">
        <v>90632</v>
      </c>
      <c r="E437">
        <v>0</v>
      </c>
      <c r="F437">
        <v>0</v>
      </c>
      <c r="G437">
        <v>0</v>
      </c>
      <c r="H437" s="39">
        <v>90632</v>
      </c>
      <c r="I437">
        <v>0</v>
      </c>
      <c r="J437">
        <v>0</v>
      </c>
      <c r="K437">
        <v>0</v>
      </c>
      <c r="L437">
        <v>0</v>
      </c>
      <c r="M437" s="39">
        <v>136000</v>
      </c>
      <c r="N437">
        <v>0</v>
      </c>
      <c r="O437">
        <v>0</v>
      </c>
      <c r="P437">
        <v>0</v>
      </c>
      <c r="Q437">
        <v>0</v>
      </c>
      <c r="R437">
        <v>0</v>
      </c>
      <c r="S437">
        <v>0</v>
      </c>
      <c r="T437">
        <v>0</v>
      </c>
      <c r="U437">
        <v>0</v>
      </c>
      <c r="V437">
        <v>0</v>
      </c>
      <c r="W437" t="str">
        <f>""</f>
        <v/>
      </c>
      <c r="X437">
        <v>0</v>
      </c>
      <c r="Y437" t="str">
        <f>""</f>
        <v/>
      </c>
      <c r="Z437">
        <v>0</v>
      </c>
      <c r="AA437" t="str">
        <f>""</f>
        <v/>
      </c>
      <c r="AB437">
        <v>0</v>
      </c>
      <c r="AC437" t="str">
        <f>""</f>
        <v/>
      </c>
      <c r="AD437">
        <v>0</v>
      </c>
      <c r="AE437" t="str">
        <f>""</f>
        <v/>
      </c>
      <c r="AF437">
        <v>0</v>
      </c>
      <c r="AG437" t="str">
        <f>""</f>
        <v/>
      </c>
      <c r="AH437">
        <v>0</v>
      </c>
      <c r="AI437" t="str">
        <f>""</f>
        <v/>
      </c>
      <c r="AJ437">
        <v>0</v>
      </c>
      <c r="AK437" t="str">
        <f>""</f>
        <v/>
      </c>
      <c r="AL437">
        <v>0</v>
      </c>
      <c r="AM437" t="str">
        <f>""</f>
        <v/>
      </c>
      <c r="AN437">
        <v>0</v>
      </c>
      <c r="AO437" t="str">
        <f>""</f>
        <v/>
      </c>
      <c r="AP437">
        <v>0</v>
      </c>
      <c r="AQ437" t="str">
        <f>""</f>
        <v/>
      </c>
      <c r="AR437" t="s">
        <v>632</v>
      </c>
      <c r="AS437" t="s">
        <v>633</v>
      </c>
      <c r="AT437">
        <v>0</v>
      </c>
      <c r="AU437" t="str">
        <f>""</f>
        <v/>
      </c>
      <c r="AV437">
        <v>2016</v>
      </c>
      <c r="AW437">
        <v>0</v>
      </c>
      <c r="AX437">
        <v>0</v>
      </c>
      <c r="AY437">
        <v>0</v>
      </c>
      <c r="AZ437">
        <v>0</v>
      </c>
      <c r="BA437">
        <v>0</v>
      </c>
      <c r="BB437">
        <v>0</v>
      </c>
    </row>
    <row r="438" spans="1:54">
      <c r="A438">
        <v>1842410840</v>
      </c>
      <c r="B438" t="s">
        <v>726</v>
      </c>
      <c r="C438" s="1">
        <v>57952</v>
      </c>
      <c r="D438" s="1">
        <v>38616</v>
      </c>
      <c r="E438">
        <v>0</v>
      </c>
      <c r="F438">
        <v>0</v>
      </c>
      <c r="G438">
        <v>0</v>
      </c>
      <c r="H438" s="39">
        <v>38616</v>
      </c>
      <c r="I438">
        <v>0</v>
      </c>
      <c r="J438">
        <v>0</v>
      </c>
      <c r="K438">
        <v>0</v>
      </c>
      <c r="L438">
        <v>0</v>
      </c>
      <c r="M438" s="39">
        <v>57952</v>
      </c>
      <c r="N438">
        <v>0</v>
      </c>
      <c r="O438">
        <v>0</v>
      </c>
      <c r="P438">
        <v>0</v>
      </c>
      <c r="Q438">
        <v>0</v>
      </c>
      <c r="R438">
        <v>0</v>
      </c>
      <c r="S438">
        <v>0</v>
      </c>
      <c r="T438">
        <v>0</v>
      </c>
      <c r="U438">
        <v>0</v>
      </c>
      <c r="V438">
        <v>0</v>
      </c>
      <c r="W438" t="str">
        <f>""</f>
        <v/>
      </c>
      <c r="X438">
        <v>0</v>
      </c>
      <c r="Y438" t="str">
        <f>""</f>
        <v/>
      </c>
      <c r="Z438">
        <v>0</v>
      </c>
      <c r="AA438" t="str">
        <f>""</f>
        <v/>
      </c>
      <c r="AB438">
        <v>0</v>
      </c>
      <c r="AC438" t="str">
        <f>""</f>
        <v/>
      </c>
      <c r="AD438">
        <v>0</v>
      </c>
      <c r="AE438" t="str">
        <f>""</f>
        <v/>
      </c>
      <c r="AF438">
        <v>0</v>
      </c>
      <c r="AG438" t="str">
        <f>""</f>
        <v/>
      </c>
      <c r="AH438">
        <v>0</v>
      </c>
      <c r="AI438" t="str">
        <f>""</f>
        <v/>
      </c>
      <c r="AJ438">
        <v>0</v>
      </c>
      <c r="AK438" t="str">
        <f>""</f>
        <v/>
      </c>
      <c r="AL438">
        <v>0</v>
      </c>
      <c r="AM438" t="str">
        <f>""</f>
        <v/>
      </c>
      <c r="AN438">
        <v>0</v>
      </c>
      <c r="AO438" t="str">
        <f>""</f>
        <v/>
      </c>
      <c r="AP438">
        <v>0</v>
      </c>
      <c r="AQ438" t="str">
        <f>""</f>
        <v/>
      </c>
      <c r="AR438" t="s">
        <v>632</v>
      </c>
      <c r="AS438" t="s">
        <v>633</v>
      </c>
      <c r="AT438">
        <v>0</v>
      </c>
      <c r="AU438" t="str">
        <f>""</f>
        <v/>
      </c>
      <c r="AV438">
        <v>2016</v>
      </c>
      <c r="AW438">
        <v>0</v>
      </c>
      <c r="AX438">
        <v>0</v>
      </c>
      <c r="AY438">
        <v>0</v>
      </c>
      <c r="AZ438">
        <v>0</v>
      </c>
      <c r="BA438">
        <v>0</v>
      </c>
      <c r="BB438">
        <v>0</v>
      </c>
    </row>
    <row r="439" spans="1:54">
      <c r="A439">
        <v>1842500810</v>
      </c>
      <c r="B439" t="s">
        <v>146</v>
      </c>
      <c r="C439" s="1">
        <v>304000</v>
      </c>
      <c r="D439" s="1">
        <v>304000</v>
      </c>
      <c r="E439" s="39">
        <v>104930.8</v>
      </c>
      <c r="F439" s="39">
        <v>69996.7</v>
      </c>
      <c r="G439" s="39">
        <v>174927.5</v>
      </c>
      <c r="H439" s="39">
        <v>129072.5</v>
      </c>
      <c r="I439">
        <v>57.54</v>
      </c>
      <c r="J439" s="39">
        <v>111930.8</v>
      </c>
      <c r="K439" s="39">
        <v>69996.7</v>
      </c>
      <c r="L439" s="39">
        <v>181927.5</v>
      </c>
      <c r="M439" s="39">
        <v>122072.5</v>
      </c>
      <c r="N439">
        <v>59.84</v>
      </c>
      <c r="O439">
        <v>0</v>
      </c>
      <c r="P439">
        <v>0</v>
      </c>
      <c r="Q439">
        <v>0</v>
      </c>
      <c r="R439">
        <v>0</v>
      </c>
      <c r="S439" s="39">
        <v>-174927.5</v>
      </c>
      <c r="T439">
        <v>0</v>
      </c>
      <c r="U439" s="39">
        <v>-181927.5</v>
      </c>
      <c r="V439">
        <v>0</v>
      </c>
      <c r="W439" t="str">
        <f>""</f>
        <v/>
      </c>
      <c r="X439">
        <v>0</v>
      </c>
      <c r="Y439" t="str">
        <f>""</f>
        <v/>
      </c>
      <c r="Z439">
        <v>0</v>
      </c>
      <c r="AA439" t="str">
        <f>""</f>
        <v/>
      </c>
      <c r="AB439">
        <v>0</v>
      </c>
      <c r="AC439" t="str">
        <f>""</f>
        <v/>
      </c>
      <c r="AD439">
        <v>0</v>
      </c>
      <c r="AE439" t="str">
        <f>""</f>
        <v/>
      </c>
      <c r="AF439">
        <v>0</v>
      </c>
      <c r="AG439" t="str">
        <f>""</f>
        <v/>
      </c>
      <c r="AH439">
        <v>0</v>
      </c>
      <c r="AI439" t="str">
        <f>""</f>
        <v/>
      </c>
      <c r="AJ439">
        <v>0</v>
      </c>
      <c r="AK439" t="str">
        <f>""</f>
        <v/>
      </c>
      <c r="AL439">
        <v>0</v>
      </c>
      <c r="AM439" t="str">
        <f>""</f>
        <v/>
      </c>
      <c r="AN439">
        <v>0</v>
      </c>
      <c r="AO439" t="str">
        <f>""</f>
        <v/>
      </c>
      <c r="AP439">
        <v>0</v>
      </c>
      <c r="AQ439" t="str">
        <f>""</f>
        <v/>
      </c>
      <c r="AR439" t="s">
        <v>632</v>
      </c>
      <c r="AS439" t="s">
        <v>633</v>
      </c>
      <c r="AT439">
        <v>0</v>
      </c>
      <c r="AU439" t="str">
        <f>""</f>
        <v/>
      </c>
      <c r="AV439">
        <v>2016</v>
      </c>
      <c r="AW439">
        <v>0</v>
      </c>
      <c r="AX439">
        <v>0</v>
      </c>
      <c r="AY439">
        <v>69997</v>
      </c>
      <c r="AZ439">
        <v>0</v>
      </c>
      <c r="BA439">
        <v>0</v>
      </c>
      <c r="BB439">
        <v>0</v>
      </c>
    </row>
    <row r="440" spans="1:54">
      <c r="A440">
        <v>1843500840</v>
      </c>
      <c r="B440" t="s">
        <v>151</v>
      </c>
      <c r="C440" s="1">
        <v>42416</v>
      </c>
      <c r="D440" s="1">
        <v>28264</v>
      </c>
      <c r="E440" s="39">
        <v>71579</v>
      </c>
      <c r="F440">
        <v>0</v>
      </c>
      <c r="G440" s="39">
        <v>71579</v>
      </c>
      <c r="H440" s="39">
        <v>-43315</v>
      </c>
      <c r="I440">
        <v>253.25</v>
      </c>
      <c r="J440" s="39">
        <v>71579</v>
      </c>
      <c r="K440">
        <v>0</v>
      </c>
      <c r="L440" s="39">
        <v>71579</v>
      </c>
      <c r="M440" s="39">
        <v>-29163</v>
      </c>
      <c r="N440">
        <v>168.75</v>
      </c>
      <c r="O440">
        <v>0</v>
      </c>
      <c r="P440">
        <v>0</v>
      </c>
      <c r="Q440">
        <v>0</v>
      </c>
      <c r="R440">
        <v>0</v>
      </c>
      <c r="S440" s="39">
        <v>-71579</v>
      </c>
      <c r="T440">
        <v>0</v>
      </c>
      <c r="U440" s="39">
        <v>-71579</v>
      </c>
      <c r="V440">
        <v>0</v>
      </c>
      <c r="W440" t="str">
        <f>""</f>
        <v/>
      </c>
      <c r="X440">
        <v>0</v>
      </c>
      <c r="Y440" t="str">
        <f>""</f>
        <v/>
      </c>
      <c r="Z440">
        <v>0</v>
      </c>
      <c r="AA440" t="str">
        <f>""</f>
        <v/>
      </c>
      <c r="AB440">
        <v>0</v>
      </c>
      <c r="AC440" t="str">
        <f>""</f>
        <v/>
      </c>
      <c r="AD440">
        <v>0</v>
      </c>
      <c r="AE440" t="str">
        <f>""</f>
        <v/>
      </c>
      <c r="AF440">
        <v>0</v>
      </c>
      <c r="AG440" t="str">
        <f>""</f>
        <v/>
      </c>
      <c r="AH440">
        <v>0</v>
      </c>
      <c r="AI440" t="str">
        <f>""</f>
        <v/>
      </c>
      <c r="AJ440">
        <v>0</v>
      </c>
      <c r="AK440" t="str">
        <f>""</f>
        <v/>
      </c>
      <c r="AL440">
        <v>0</v>
      </c>
      <c r="AM440" t="str">
        <f>""</f>
        <v/>
      </c>
      <c r="AN440">
        <v>0</v>
      </c>
      <c r="AO440" t="str">
        <f>""</f>
        <v/>
      </c>
      <c r="AP440">
        <v>0</v>
      </c>
      <c r="AQ440" t="str">
        <f>""</f>
        <v/>
      </c>
      <c r="AR440" t="s">
        <v>632</v>
      </c>
      <c r="AS440" t="s">
        <v>633</v>
      </c>
      <c r="AT440">
        <v>0</v>
      </c>
      <c r="AU440" t="str">
        <f>""</f>
        <v/>
      </c>
      <c r="AV440">
        <v>2016</v>
      </c>
      <c r="AW440">
        <v>0</v>
      </c>
      <c r="AX440">
        <v>0</v>
      </c>
      <c r="AY440">
        <v>0</v>
      </c>
      <c r="AZ440">
        <v>0</v>
      </c>
      <c r="BA440">
        <v>0</v>
      </c>
      <c r="BB440">
        <v>0</v>
      </c>
    </row>
    <row r="441" spans="1:54">
      <c r="A441">
        <v>1843520840</v>
      </c>
      <c r="B441" t="s">
        <v>149</v>
      </c>
      <c r="C441" s="1">
        <v>356323</v>
      </c>
      <c r="D441" s="1">
        <v>237456</v>
      </c>
      <c r="E441" s="39">
        <v>209268</v>
      </c>
      <c r="F441">
        <v>0</v>
      </c>
      <c r="G441" s="39">
        <v>209268</v>
      </c>
      <c r="H441" s="39">
        <v>28188</v>
      </c>
      <c r="I441">
        <v>88.12</v>
      </c>
      <c r="J441" s="39">
        <v>209268</v>
      </c>
      <c r="K441">
        <v>0</v>
      </c>
      <c r="L441" s="39">
        <v>209268</v>
      </c>
      <c r="M441" s="39">
        <v>147055</v>
      </c>
      <c r="N441">
        <v>58.72</v>
      </c>
      <c r="O441">
        <v>0</v>
      </c>
      <c r="P441">
        <v>0</v>
      </c>
      <c r="Q441">
        <v>0</v>
      </c>
      <c r="R441">
        <v>0</v>
      </c>
      <c r="S441" s="39">
        <v>-209268</v>
      </c>
      <c r="T441">
        <v>0</v>
      </c>
      <c r="U441" s="39">
        <v>-209268</v>
      </c>
      <c r="V441">
        <v>0</v>
      </c>
      <c r="W441" t="str">
        <f>""</f>
        <v/>
      </c>
      <c r="X441">
        <v>0</v>
      </c>
      <c r="Y441" t="str">
        <f>""</f>
        <v/>
      </c>
      <c r="Z441">
        <v>0</v>
      </c>
      <c r="AA441" t="str">
        <f>""</f>
        <v/>
      </c>
      <c r="AB441">
        <v>0</v>
      </c>
      <c r="AC441" t="str">
        <f>""</f>
        <v/>
      </c>
      <c r="AD441">
        <v>0</v>
      </c>
      <c r="AE441" t="str">
        <f>""</f>
        <v/>
      </c>
      <c r="AF441">
        <v>0</v>
      </c>
      <c r="AG441" t="str">
        <f>""</f>
        <v/>
      </c>
      <c r="AH441">
        <v>0</v>
      </c>
      <c r="AI441" t="str">
        <f>""</f>
        <v/>
      </c>
      <c r="AJ441">
        <v>0</v>
      </c>
      <c r="AK441" t="str">
        <f>""</f>
        <v/>
      </c>
      <c r="AL441">
        <v>0</v>
      </c>
      <c r="AM441" t="str">
        <f>""</f>
        <v/>
      </c>
      <c r="AN441">
        <v>0</v>
      </c>
      <c r="AO441" t="str">
        <f>""</f>
        <v/>
      </c>
      <c r="AP441">
        <v>0</v>
      </c>
      <c r="AQ441" t="str">
        <f>""</f>
        <v/>
      </c>
      <c r="AR441" t="s">
        <v>632</v>
      </c>
      <c r="AS441" t="s">
        <v>633</v>
      </c>
      <c r="AT441">
        <v>0</v>
      </c>
      <c r="AU441" t="str">
        <f>""</f>
        <v/>
      </c>
      <c r="AV441">
        <v>2016</v>
      </c>
      <c r="AW441">
        <v>0</v>
      </c>
      <c r="AX441">
        <v>0</v>
      </c>
      <c r="AY441">
        <v>0</v>
      </c>
      <c r="AZ441">
        <v>0</v>
      </c>
      <c r="BA441">
        <v>0</v>
      </c>
      <c r="BB441">
        <v>0</v>
      </c>
    </row>
    <row r="442" spans="1:54">
      <c r="A442">
        <v>1843530840</v>
      </c>
      <c r="B442" t="s">
        <v>477</v>
      </c>
      <c r="C442" s="1">
        <v>151693</v>
      </c>
      <c r="D442" s="1">
        <v>151693</v>
      </c>
      <c r="E442" s="39">
        <v>36592</v>
      </c>
      <c r="F442" s="39">
        <v>31407.24</v>
      </c>
      <c r="G442" s="39">
        <v>67999.240000000005</v>
      </c>
      <c r="H442" s="39">
        <v>83693.759999999995</v>
      </c>
      <c r="I442">
        <v>44.82</v>
      </c>
      <c r="J442" s="39">
        <v>45489</v>
      </c>
      <c r="K442" s="39">
        <v>31407.24</v>
      </c>
      <c r="L442" s="39">
        <v>76896.240000000005</v>
      </c>
      <c r="M442" s="39">
        <v>74796.759999999995</v>
      </c>
      <c r="N442">
        <v>50.69</v>
      </c>
      <c r="O442">
        <v>0</v>
      </c>
      <c r="P442">
        <v>0</v>
      </c>
      <c r="Q442">
        <v>0</v>
      </c>
      <c r="R442">
        <v>0</v>
      </c>
      <c r="S442" s="39">
        <v>-67999.240000000005</v>
      </c>
      <c r="T442">
        <v>0</v>
      </c>
      <c r="U442" s="39">
        <v>-76896.240000000005</v>
      </c>
      <c r="V442">
        <v>0</v>
      </c>
      <c r="W442" t="str">
        <f>""</f>
        <v/>
      </c>
      <c r="X442">
        <v>0</v>
      </c>
      <c r="Y442" t="str">
        <f>""</f>
        <v/>
      </c>
      <c r="Z442">
        <v>0</v>
      </c>
      <c r="AA442" t="str">
        <f>""</f>
        <v/>
      </c>
      <c r="AB442">
        <v>0</v>
      </c>
      <c r="AC442" t="str">
        <f>""</f>
        <v/>
      </c>
      <c r="AD442">
        <v>0</v>
      </c>
      <c r="AE442" t="str">
        <f>""</f>
        <v/>
      </c>
      <c r="AF442">
        <v>0</v>
      </c>
      <c r="AG442" t="str">
        <f>""</f>
        <v/>
      </c>
      <c r="AH442">
        <v>0</v>
      </c>
      <c r="AI442" t="str">
        <f>""</f>
        <v/>
      </c>
      <c r="AJ442">
        <v>0</v>
      </c>
      <c r="AK442" t="str">
        <f>""</f>
        <v/>
      </c>
      <c r="AL442">
        <v>0</v>
      </c>
      <c r="AM442" t="str">
        <f>""</f>
        <v/>
      </c>
      <c r="AN442">
        <v>0</v>
      </c>
      <c r="AO442" t="str">
        <f>""</f>
        <v/>
      </c>
      <c r="AP442">
        <v>0</v>
      </c>
      <c r="AQ442" t="str">
        <f>""</f>
        <v/>
      </c>
      <c r="AR442" t="s">
        <v>632</v>
      </c>
      <c r="AS442" t="s">
        <v>633</v>
      </c>
      <c r="AT442">
        <v>0</v>
      </c>
      <c r="AU442" t="str">
        <f>""</f>
        <v/>
      </c>
      <c r="AV442">
        <v>2016</v>
      </c>
      <c r="AW442">
        <v>0</v>
      </c>
      <c r="AX442">
        <v>0</v>
      </c>
      <c r="AY442">
        <v>31407</v>
      </c>
      <c r="AZ442">
        <v>0</v>
      </c>
      <c r="BA442">
        <v>0</v>
      </c>
      <c r="BB442">
        <v>0</v>
      </c>
    </row>
    <row r="443" spans="1:54">
      <c r="A443">
        <v>1843540840</v>
      </c>
      <c r="B443" t="s">
        <v>658</v>
      </c>
      <c r="C443" s="1">
        <v>46047</v>
      </c>
      <c r="D443" s="1">
        <v>30688</v>
      </c>
      <c r="E443">
        <v>0</v>
      </c>
      <c r="F443">
        <v>0</v>
      </c>
      <c r="G443">
        <v>0</v>
      </c>
      <c r="H443" s="39">
        <v>30688</v>
      </c>
      <c r="I443">
        <v>0</v>
      </c>
      <c r="J443">
        <v>0</v>
      </c>
      <c r="K443">
        <v>0</v>
      </c>
      <c r="L443">
        <v>0</v>
      </c>
      <c r="M443" s="39">
        <v>46047</v>
      </c>
      <c r="N443">
        <v>0</v>
      </c>
      <c r="O443">
        <v>0</v>
      </c>
      <c r="P443">
        <v>0</v>
      </c>
      <c r="Q443">
        <v>0</v>
      </c>
      <c r="R443">
        <v>0</v>
      </c>
      <c r="S443">
        <v>0</v>
      </c>
      <c r="T443">
        <v>0</v>
      </c>
      <c r="U443">
        <v>0</v>
      </c>
      <c r="V443">
        <v>0</v>
      </c>
      <c r="W443" t="str">
        <f>""</f>
        <v/>
      </c>
      <c r="X443">
        <v>0</v>
      </c>
      <c r="Y443" t="str">
        <f>""</f>
        <v/>
      </c>
      <c r="Z443">
        <v>0</v>
      </c>
      <c r="AA443" t="str">
        <f>""</f>
        <v/>
      </c>
      <c r="AB443">
        <v>0</v>
      </c>
      <c r="AC443" t="str">
        <f>""</f>
        <v/>
      </c>
      <c r="AD443">
        <v>0</v>
      </c>
      <c r="AE443" t="str">
        <f>""</f>
        <v/>
      </c>
      <c r="AF443">
        <v>0</v>
      </c>
      <c r="AG443" t="str">
        <f>""</f>
        <v/>
      </c>
      <c r="AH443">
        <v>0</v>
      </c>
      <c r="AI443" t="str">
        <f>""</f>
        <v/>
      </c>
      <c r="AJ443">
        <v>0</v>
      </c>
      <c r="AK443" t="str">
        <f>""</f>
        <v/>
      </c>
      <c r="AL443">
        <v>0</v>
      </c>
      <c r="AM443" t="str">
        <f>""</f>
        <v/>
      </c>
      <c r="AN443">
        <v>0</v>
      </c>
      <c r="AO443" t="str">
        <f>""</f>
        <v/>
      </c>
      <c r="AP443">
        <v>0</v>
      </c>
      <c r="AQ443" t="str">
        <f>""</f>
        <v/>
      </c>
      <c r="AR443" t="s">
        <v>632</v>
      </c>
      <c r="AS443" t="s">
        <v>633</v>
      </c>
      <c r="AT443">
        <v>0</v>
      </c>
      <c r="AU443" t="str">
        <f>""</f>
        <v/>
      </c>
      <c r="AV443">
        <v>2016</v>
      </c>
      <c r="AW443">
        <v>0</v>
      </c>
      <c r="AX443">
        <v>0</v>
      </c>
      <c r="AY443">
        <v>0</v>
      </c>
      <c r="AZ443">
        <v>0</v>
      </c>
      <c r="BA443">
        <v>0</v>
      </c>
      <c r="BB443">
        <v>0</v>
      </c>
    </row>
    <row r="444" spans="1:54">
      <c r="A444">
        <v>1843800840</v>
      </c>
      <c r="B444" t="s">
        <v>154</v>
      </c>
      <c r="C444" s="1">
        <v>240000</v>
      </c>
      <c r="D444" s="1">
        <v>159936</v>
      </c>
      <c r="E444" s="39">
        <v>233130</v>
      </c>
      <c r="F444">
        <v>0</v>
      </c>
      <c r="G444" s="39">
        <v>233130</v>
      </c>
      <c r="H444" s="39">
        <v>-73194</v>
      </c>
      <c r="I444">
        <v>145.76</v>
      </c>
      <c r="J444" s="39">
        <v>233130</v>
      </c>
      <c r="K444">
        <v>0</v>
      </c>
      <c r="L444" s="39">
        <v>233130</v>
      </c>
      <c r="M444" s="39">
        <v>6870</v>
      </c>
      <c r="N444">
        <v>97.13</v>
      </c>
      <c r="O444">
        <v>0</v>
      </c>
      <c r="P444">
        <v>0</v>
      </c>
      <c r="Q444">
        <v>0</v>
      </c>
      <c r="R444">
        <v>0</v>
      </c>
      <c r="S444" s="39">
        <v>-233130</v>
      </c>
      <c r="T444">
        <v>0</v>
      </c>
      <c r="U444" s="39">
        <v>-233130</v>
      </c>
      <c r="V444">
        <v>0</v>
      </c>
      <c r="W444" t="str">
        <f>""</f>
        <v/>
      </c>
      <c r="X444">
        <v>0</v>
      </c>
      <c r="Y444" t="str">
        <f>""</f>
        <v/>
      </c>
      <c r="Z444">
        <v>0</v>
      </c>
      <c r="AA444" t="str">
        <f>""</f>
        <v/>
      </c>
      <c r="AB444">
        <v>0</v>
      </c>
      <c r="AC444" t="str">
        <f>""</f>
        <v/>
      </c>
      <c r="AD444">
        <v>0</v>
      </c>
      <c r="AE444" t="str">
        <f>""</f>
        <v/>
      </c>
      <c r="AF444">
        <v>0</v>
      </c>
      <c r="AG444" t="str">
        <f>""</f>
        <v/>
      </c>
      <c r="AH444">
        <v>0</v>
      </c>
      <c r="AI444" t="str">
        <f>""</f>
        <v/>
      </c>
      <c r="AJ444">
        <v>0</v>
      </c>
      <c r="AK444" t="str">
        <f>""</f>
        <v/>
      </c>
      <c r="AL444">
        <v>0</v>
      </c>
      <c r="AM444" t="str">
        <f>""</f>
        <v/>
      </c>
      <c r="AN444">
        <v>0</v>
      </c>
      <c r="AO444" t="str">
        <f>""</f>
        <v/>
      </c>
      <c r="AP444">
        <v>0</v>
      </c>
      <c r="AQ444" t="str">
        <f>""</f>
        <v/>
      </c>
      <c r="AR444" t="s">
        <v>632</v>
      </c>
      <c r="AS444" t="s">
        <v>633</v>
      </c>
      <c r="AT444">
        <v>0</v>
      </c>
      <c r="AU444" t="str">
        <f>""</f>
        <v/>
      </c>
      <c r="AV444">
        <v>2016</v>
      </c>
      <c r="AW444">
        <v>0</v>
      </c>
      <c r="AX444">
        <v>0</v>
      </c>
      <c r="AY444">
        <v>0</v>
      </c>
      <c r="AZ444">
        <v>0</v>
      </c>
      <c r="BA444">
        <v>0</v>
      </c>
      <c r="BB444">
        <v>0</v>
      </c>
    </row>
    <row r="445" spans="1:54">
      <c r="A445">
        <v>1843810840</v>
      </c>
      <c r="B445" t="s">
        <v>155</v>
      </c>
      <c r="C445" s="1">
        <v>385000</v>
      </c>
      <c r="D445" s="1">
        <v>256568</v>
      </c>
      <c r="E445" s="39">
        <v>159260</v>
      </c>
      <c r="F445" s="39">
        <v>9400</v>
      </c>
      <c r="G445" s="39">
        <v>168660</v>
      </c>
      <c r="H445" s="39">
        <v>87908</v>
      </c>
      <c r="I445">
        <v>65.73</v>
      </c>
      <c r="J445" s="39">
        <v>159260</v>
      </c>
      <c r="K445" s="39">
        <v>9400</v>
      </c>
      <c r="L445" s="39">
        <v>168660</v>
      </c>
      <c r="M445" s="39">
        <v>216340</v>
      </c>
      <c r="N445">
        <v>43.8</v>
      </c>
      <c r="O445">
        <v>0</v>
      </c>
      <c r="P445">
        <v>0</v>
      </c>
      <c r="Q445">
        <v>0</v>
      </c>
      <c r="R445">
        <v>0</v>
      </c>
      <c r="S445" s="39">
        <v>-168660</v>
      </c>
      <c r="T445">
        <v>0</v>
      </c>
      <c r="U445" s="39">
        <v>-168660</v>
      </c>
      <c r="V445">
        <v>0</v>
      </c>
      <c r="W445" t="str">
        <f>""</f>
        <v/>
      </c>
      <c r="X445">
        <v>0</v>
      </c>
      <c r="Y445" t="str">
        <f>""</f>
        <v/>
      </c>
      <c r="Z445">
        <v>0</v>
      </c>
      <c r="AA445" t="str">
        <f>""</f>
        <v/>
      </c>
      <c r="AB445">
        <v>0</v>
      </c>
      <c r="AC445" t="str">
        <f>""</f>
        <v/>
      </c>
      <c r="AD445">
        <v>0</v>
      </c>
      <c r="AE445" t="str">
        <f>""</f>
        <v/>
      </c>
      <c r="AF445">
        <v>0</v>
      </c>
      <c r="AG445" t="str">
        <f>""</f>
        <v/>
      </c>
      <c r="AH445">
        <v>0</v>
      </c>
      <c r="AI445" t="str">
        <f>""</f>
        <v/>
      </c>
      <c r="AJ445">
        <v>0</v>
      </c>
      <c r="AK445" t="str">
        <f>""</f>
        <v/>
      </c>
      <c r="AL445">
        <v>0</v>
      </c>
      <c r="AM445" t="str">
        <f>""</f>
        <v/>
      </c>
      <c r="AN445">
        <v>0</v>
      </c>
      <c r="AO445" t="str">
        <f>""</f>
        <v/>
      </c>
      <c r="AP445">
        <v>0</v>
      </c>
      <c r="AQ445" t="str">
        <f>""</f>
        <v/>
      </c>
      <c r="AR445" t="s">
        <v>632</v>
      </c>
      <c r="AS445" t="s">
        <v>633</v>
      </c>
      <c r="AT445">
        <v>0</v>
      </c>
      <c r="AU445" t="str">
        <f>""</f>
        <v/>
      </c>
      <c r="AV445">
        <v>2016</v>
      </c>
      <c r="AW445">
        <v>0</v>
      </c>
      <c r="AX445">
        <v>0</v>
      </c>
      <c r="AY445">
        <v>9400</v>
      </c>
      <c r="AZ445">
        <v>0</v>
      </c>
      <c r="BA445">
        <v>0</v>
      </c>
      <c r="BB445">
        <v>0</v>
      </c>
    </row>
    <row r="446" spans="1:54">
      <c r="A446">
        <v>1843900840</v>
      </c>
      <c r="B446" t="s">
        <v>156</v>
      </c>
      <c r="C446" s="1">
        <v>790347</v>
      </c>
      <c r="D446" s="1">
        <v>526688</v>
      </c>
      <c r="E446" s="39">
        <v>502714</v>
      </c>
      <c r="F446">
        <v>0</v>
      </c>
      <c r="G446" s="39">
        <v>502714</v>
      </c>
      <c r="H446" s="39">
        <v>23974</v>
      </c>
      <c r="I446">
        <v>95.44</v>
      </c>
      <c r="J446" s="39">
        <v>502714</v>
      </c>
      <c r="K446">
        <v>0</v>
      </c>
      <c r="L446" s="39">
        <v>502714</v>
      </c>
      <c r="M446" s="39">
        <v>287633</v>
      </c>
      <c r="N446">
        <v>63.6</v>
      </c>
      <c r="O446">
        <v>0</v>
      </c>
      <c r="P446">
        <v>0</v>
      </c>
      <c r="Q446">
        <v>0</v>
      </c>
      <c r="R446">
        <v>0</v>
      </c>
      <c r="S446" s="39">
        <v>-502714</v>
      </c>
      <c r="T446">
        <v>0</v>
      </c>
      <c r="U446" s="39">
        <v>-502714</v>
      </c>
      <c r="V446">
        <v>0</v>
      </c>
      <c r="W446" t="str">
        <f>""</f>
        <v/>
      </c>
      <c r="X446">
        <v>0</v>
      </c>
      <c r="Y446" t="str">
        <f>""</f>
        <v/>
      </c>
      <c r="Z446">
        <v>0</v>
      </c>
      <c r="AA446" t="str">
        <f>""</f>
        <v/>
      </c>
      <c r="AB446">
        <v>0</v>
      </c>
      <c r="AC446" t="str">
        <f>""</f>
        <v/>
      </c>
      <c r="AD446">
        <v>0</v>
      </c>
      <c r="AE446" t="str">
        <f>""</f>
        <v/>
      </c>
      <c r="AF446">
        <v>0</v>
      </c>
      <c r="AG446" t="str">
        <f>""</f>
        <v/>
      </c>
      <c r="AH446">
        <v>0</v>
      </c>
      <c r="AI446" t="str">
        <f>""</f>
        <v/>
      </c>
      <c r="AJ446">
        <v>0</v>
      </c>
      <c r="AK446" t="str">
        <f>""</f>
        <v/>
      </c>
      <c r="AL446">
        <v>0</v>
      </c>
      <c r="AM446" t="str">
        <f>""</f>
        <v/>
      </c>
      <c r="AN446">
        <v>0</v>
      </c>
      <c r="AO446" t="str">
        <f>""</f>
        <v/>
      </c>
      <c r="AP446">
        <v>0</v>
      </c>
      <c r="AQ446" t="str">
        <f>""</f>
        <v/>
      </c>
      <c r="AR446" t="s">
        <v>632</v>
      </c>
      <c r="AS446" t="s">
        <v>633</v>
      </c>
      <c r="AT446">
        <v>0</v>
      </c>
      <c r="AU446" t="str">
        <f>""</f>
        <v/>
      </c>
      <c r="AV446">
        <v>2016</v>
      </c>
      <c r="AW446">
        <v>0</v>
      </c>
      <c r="AX446">
        <v>0</v>
      </c>
      <c r="AY446">
        <v>0</v>
      </c>
      <c r="AZ446">
        <v>0</v>
      </c>
      <c r="BA446">
        <v>0</v>
      </c>
      <c r="BB446">
        <v>0</v>
      </c>
    </row>
    <row r="447" spans="1:54">
      <c r="A447">
        <v>1843901810</v>
      </c>
      <c r="B447" t="s">
        <v>152</v>
      </c>
      <c r="C447" s="1">
        <v>9000</v>
      </c>
      <c r="D447" s="1">
        <v>6000</v>
      </c>
      <c r="E447" s="39">
        <v>8081</v>
      </c>
      <c r="F447">
        <v>0</v>
      </c>
      <c r="G447" s="39">
        <v>8081</v>
      </c>
      <c r="H447" s="39">
        <v>-2081</v>
      </c>
      <c r="I447">
        <v>134.68</v>
      </c>
      <c r="J447" s="39">
        <v>8081</v>
      </c>
      <c r="K447">
        <v>0</v>
      </c>
      <c r="L447" s="39">
        <v>8081</v>
      </c>
      <c r="M447">
        <v>919</v>
      </c>
      <c r="N447">
        <v>89.78</v>
      </c>
      <c r="O447">
        <v>0</v>
      </c>
      <c r="P447">
        <v>0</v>
      </c>
      <c r="Q447">
        <v>0</v>
      </c>
      <c r="R447">
        <v>0</v>
      </c>
      <c r="S447" s="39">
        <v>-8081</v>
      </c>
      <c r="T447">
        <v>0</v>
      </c>
      <c r="U447" s="39">
        <v>-8081</v>
      </c>
      <c r="V447">
        <v>0</v>
      </c>
      <c r="W447" t="str">
        <f>""</f>
        <v/>
      </c>
      <c r="X447">
        <v>0</v>
      </c>
      <c r="Y447" t="str">
        <f>""</f>
        <v/>
      </c>
      <c r="Z447">
        <v>0</v>
      </c>
      <c r="AA447" t="str">
        <f>""</f>
        <v/>
      </c>
      <c r="AB447">
        <v>0</v>
      </c>
      <c r="AC447" t="str">
        <f>""</f>
        <v/>
      </c>
      <c r="AD447">
        <v>0</v>
      </c>
      <c r="AE447" t="str">
        <f>""</f>
        <v/>
      </c>
      <c r="AF447">
        <v>0</v>
      </c>
      <c r="AG447" t="str">
        <f>""</f>
        <v/>
      </c>
      <c r="AH447">
        <v>0</v>
      </c>
      <c r="AI447" t="str">
        <f>""</f>
        <v/>
      </c>
      <c r="AJ447">
        <v>0</v>
      </c>
      <c r="AK447" t="str">
        <f>""</f>
        <v/>
      </c>
      <c r="AL447">
        <v>0</v>
      </c>
      <c r="AM447" t="str">
        <f>""</f>
        <v/>
      </c>
      <c r="AN447">
        <v>0</v>
      </c>
      <c r="AO447" t="str">
        <f>""</f>
        <v/>
      </c>
      <c r="AP447">
        <v>0</v>
      </c>
      <c r="AQ447" t="str">
        <f>""</f>
        <v/>
      </c>
      <c r="AR447" t="s">
        <v>632</v>
      </c>
      <c r="AS447" t="s">
        <v>633</v>
      </c>
      <c r="AT447">
        <v>0</v>
      </c>
      <c r="AU447" t="str">
        <f>""</f>
        <v/>
      </c>
      <c r="AV447">
        <v>2016</v>
      </c>
      <c r="AW447">
        <v>0</v>
      </c>
      <c r="AX447">
        <v>0</v>
      </c>
      <c r="AY447">
        <v>0</v>
      </c>
      <c r="AZ447">
        <v>0</v>
      </c>
      <c r="BA447">
        <v>0</v>
      </c>
      <c r="BB447">
        <v>0</v>
      </c>
    </row>
    <row r="448" spans="1:54">
      <c r="A448">
        <v>1843902810</v>
      </c>
      <c r="B448" t="s">
        <v>727</v>
      </c>
      <c r="C448" s="1">
        <v>458335</v>
      </c>
      <c r="D448" s="1">
        <v>305432</v>
      </c>
      <c r="E448" s="39">
        <v>17000</v>
      </c>
      <c r="F448">
        <v>0</v>
      </c>
      <c r="G448" s="39">
        <v>17000</v>
      </c>
      <c r="H448" s="39">
        <v>288432</v>
      </c>
      <c r="I448">
        <v>5.56</v>
      </c>
      <c r="J448" s="39">
        <v>17000</v>
      </c>
      <c r="K448">
        <v>0</v>
      </c>
      <c r="L448" s="39">
        <v>17000</v>
      </c>
      <c r="M448" s="39">
        <v>441335</v>
      </c>
      <c r="N448">
        <v>3.7</v>
      </c>
      <c r="O448">
        <v>0</v>
      </c>
      <c r="P448">
        <v>0</v>
      </c>
      <c r="Q448">
        <v>0</v>
      </c>
      <c r="R448">
        <v>0</v>
      </c>
      <c r="S448" s="39">
        <v>-17000</v>
      </c>
      <c r="T448">
        <v>0</v>
      </c>
      <c r="U448" s="39">
        <v>-17000</v>
      </c>
      <c r="V448">
        <v>0</v>
      </c>
      <c r="W448" t="str">
        <f>""</f>
        <v/>
      </c>
      <c r="X448">
        <v>0</v>
      </c>
      <c r="Y448" t="str">
        <f>""</f>
        <v/>
      </c>
      <c r="Z448">
        <v>0</v>
      </c>
      <c r="AA448" t="str">
        <f>""</f>
        <v/>
      </c>
      <c r="AB448">
        <v>0</v>
      </c>
      <c r="AC448" t="str">
        <f>""</f>
        <v/>
      </c>
      <c r="AD448">
        <v>0</v>
      </c>
      <c r="AE448" t="str">
        <f>""</f>
        <v/>
      </c>
      <c r="AF448">
        <v>0</v>
      </c>
      <c r="AG448" t="str">
        <f>""</f>
        <v/>
      </c>
      <c r="AH448">
        <v>0</v>
      </c>
      <c r="AI448" t="str">
        <f>""</f>
        <v/>
      </c>
      <c r="AJ448">
        <v>0</v>
      </c>
      <c r="AK448" t="str">
        <f>""</f>
        <v/>
      </c>
      <c r="AL448">
        <v>0</v>
      </c>
      <c r="AM448" t="str">
        <f>""</f>
        <v/>
      </c>
      <c r="AN448">
        <v>0</v>
      </c>
      <c r="AO448" t="str">
        <f>""</f>
        <v/>
      </c>
      <c r="AP448">
        <v>0</v>
      </c>
      <c r="AQ448" t="str">
        <f>""</f>
        <v/>
      </c>
      <c r="AR448" t="s">
        <v>632</v>
      </c>
      <c r="AS448" t="s">
        <v>633</v>
      </c>
      <c r="AT448">
        <v>0</v>
      </c>
      <c r="AU448" t="str">
        <f>""</f>
        <v/>
      </c>
      <c r="AV448">
        <v>2016</v>
      </c>
      <c r="AW448">
        <v>0</v>
      </c>
      <c r="AX448">
        <v>0</v>
      </c>
      <c r="AY448">
        <v>0</v>
      </c>
      <c r="AZ448">
        <v>0</v>
      </c>
      <c r="BA448">
        <v>0</v>
      </c>
      <c r="BB448">
        <v>0</v>
      </c>
    </row>
    <row r="449" spans="1:54">
      <c r="A449">
        <v>1844300840</v>
      </c>
      <c r="B449" t="s">
        <v>157</v>
      </c>
      <c r="C449" s="1">
        <v>260000</v>
      </c>
      <c r="D449" s="1">
        <v>260000</v>
      </c>
      <c r="E449" s="39">
        <v>56655.6</v>
      </c>
      <c r="F449" s="39">
        <v>12235.6</v>
      </c>
      <c r="G449" s="39">
        <v>68891.199999999997</v>
      </c>
      <c r="H449" s="39">
        <v>191108.8</v>
      </c>
      <c r="I449">
        <v>26.49</v>
      </c>
      <c r="J449" s="39">
        <v>57655.6</v>
      </c>
      <c r="K449" s="39">
        <v>12235.6</v>
      </c>
      <c r="L449" s="39">
        <v>69891.199999999997</v>
      </c>
      <c r="M449" s="39">
        <v>190108.79999999999</v>
      </c>
      <c r="N449">
        <v>26.88</v>
      </c>
      <c r="O449">
        <v>0</v>
      </c>
      <c r="P449">
        <v>0</v>
      </c>
      <c r="Q449">
        <v>0</v>
      </c>
      <c r="R449">
        <v>0</v>
      </c>
      <c r="S449" s="39">
        <v>-68891.199999999997</v>
      </c>
      <c r="T449">
        <v>0</v>
      </c>
      <c r="U449" s="39">
        <v>-69891.199999999997</v>
      </c>
      <c r="V449">
        <v>0</v>
      </c>
      <c r="W449" t="str">
        <f>""</f>
        <v/>
      </c>
      <c r="X449">
        <v>0</v>
      </c>
      <c r="Y449" t="str">
        <f>""</f>
        <v/>
      </c>
      <c r="Z449">
        <v>0</v>
      </c>
      <c r="AA449" t="str">
        <f>""</f>
        <v/>
      </c>
      <c r="AB449">
        <v>0</v>
      </c>
      <c r="AC449" t="str">
        <f>""</f>
        <v/>
      </c>
      <c r="AD449">
        <v>0</v>
      </c>
      <c r="AE449" t="str">
        <f>""</f>
        <v/>
      </c>
      <c r="AF449">
        <v>0</v>
      </c>
      <c r="AG449" t="str">
        <f>""</f>
        <v/>
      </c>
      <c r="AH449">
        <v>0</v>
      </c>
      <c r="AI449" t="str">
        <f>""</f>
        <v/>
      </c>
      <c r="AJ449">
        <v>0</v>
      </c>
      <c r="AK449" t="str">
        <f>""</f>
        <v/>
      </c>
      <c r="AL449">
        <v>0</v>
      </c>
      <c r="AM449" t="str">
        <f>""</f>
        <v/>
      </c>
      <c r="AN449">
        <v>0</v>
      </c>
      <c r="AO449" t="str">
        <f>""</f>
        <v/>
      </c>
      <c r="AP449">
        <v>0</v>
      </c>
      <c r="AQ449" t="str">
        <f>""</f>
        <v/>
      </c>
      <c r="AR449" t="s">
        <v>632</v>
      </c>
      <c r="AS449" t="s">
        <v>633</v>
      </c>
      <c r="AT449">
        <v>0</v>
      </c>
      <c r="AU449" t="str">
        <f>""</f>
        <v/>
      </c>
      <c r="AV449">
        <v>2016</v>
      </c>
      <c r="AW449">
        <v>0</v>
      </c>
      <c r="AX449">
        <v>0</v>
      </c>
      <c r="AY449">
        <v>12236</v>
      </c>
      <c r="AZ449">
        <v>0</v>
      </c>
      <c r="BA449">
        <v>0</v>
      </c>
      <c r="BB449">
        <v>0</v>
      </c>
    </row>
    <row r="450" spans="1:54">
      <c r="A450">
        <v>1844400410</v>
      </c>
      <c r="B450" t="s">
        <v>478</v>
      </c>
      <c r="C450" s="1">
        <v>42000</v>
      </c>
      <c r="D450" s="1">
        <v>27992</v>
      </c>
      <c r="E450">
        <v>0</v>
      </c>
      <c r="F450">
        <v>0</v>
      </c>
      <c r="G450">
        <v>0</v>
      </c>
      <c r="H450" s="39">
        <v>27992</v>
      </c>
      <c r="I450">
        <v>0</v>
      </c>
      <c r="J450">
        <v>0</v>
      </c>
      <c r="K450">
        <v>0</v>
      </c>
      <c r="L450">
        <v>0</v>
      </c>
      <c r="M450" s="39">
        <v>42000</v>
      </c>
      <c r="N450">
        <v>0</v>
      </c>
      <c r="O450">
        <v>0</v>
      </c>
      <c r="P450">
        <v>0</v>
      </c>
      <c r="Q450">
        <v>0</v>
      </c>
      <c r="R450">
        <v>0</v>
      </c>
      <c r="S450">
        <v>0</v>
      </c>
      <c r="T450">
        <v>0</v>
      </c>
      <c r="U450">
        <v>0</v>
      </c>
      <c r="V450">
        <v>0</v>
      </c>
      <c r="W450" t="str">
        <f>""</f>
        <v/>
      </c>
      <c r="X450">
        <v>0</v>
      </c>
      <c r="Y450" t="str">
        <f>""</f>
        <v/>
      </c>
      <c r="Z450">
        <v>0</v>
      </c>
      <c r="AA450" t="str">
        <f>""</f>
        <v/>
      </c>
      <c r="AB450">
        <v>0</v>
      </c>
      <c r="AC450" t="str">
        <f>""</f>
        <v/>
      </c>
      <c r="AD450">
        <v>0</v>
      </c>
      <c r="AE450" t="str">
        <f>""</f>
        <v/>
      </c>
      <c r="AF450">
        <v>0</v>
      </c>
      <c r="AG450" t="str">
        <f>""</f>
        <v/>
      </c>
      <c r="AH450">
        <v>0</v>
      </c>
      <c r="AI450" t="str">
        <f>""</f>
        <v/>
      </c>
      <c r="AJ450">
        <v>0</v>
      </c>
      <c r="AK450" t="str">
        <f>""</f>
        <v/>
      </c>
      <c r="AL450">
        <v>0</v>
      </c>
      <c r="AM450" t="str">
        <f>""</f>
        <v/>
      </c>
      <c r="AN450">
        <v>0</v>
      </c>
      <c r="AO450" t="str">
        <f>""</f>
        <v/>
      </c>
      <c r="AP450">
        <v>0</v>
      </c>
      <c r="AQ450" t="str">
        <f>""</f>
        <v/>
      </c>
      <c r="AR450" t="s">
        <v>632</v>
      </c>
      <c r="AS450" t="s">
        <v>633</v>
      </c>
      <c r="AT450">
        <v>0</v>
      </c>
      <c r="AU450" t="str">
        <f>""</f>
        <v/>
      </c>
      <c r="AV450">
        <v>2016</v>
      </c>
      <c r="AW450">
        <v>0</v>
      </c>
      <c r="AX450">
        <v>0</v>
      </c>
      <c r="AY450">
        <v>0</v>
      </c>
      <c r="AZ450">
        <v>0</v>
      </c>
      <c r="BA450">
        <v>0</v>
      </c>
      <c r="BB450">
        <v>0</v>
      </c>
    </row>
    <row r="451" spans="1:54">
      <c r="A451">
        <v>1844400750</v>
      </c>
      <c r="B451" t="s">
        <v>479</v>
      </c>
      <c r="C451" s="1">
        <v>13333</v>
      </c>
      <c r="D451" s="1">
        <v>8888</v>
      </c>
      <c r="E451" s="39">
        <v>3200</v>
      </c>
      <c r="F451" s="39">
        <v>5000</v>
      </c>
      <c r="G451" s="39">
        <v>8200</v>
      </c>
      <c r="H451">
        <v>688</v>
      </c>
      <c r="I451">
        <v>92.25</v>
      </c>
      <c r="J451" s="39">
        <v>3200</v>
      </c>
      <c r="K451" s="39">
        <v>5000</v>
      </c>
      <c r="L451" s="39">
        <v>8200</v>
      </c>
      <c r="M451" s="39">
        <v>5133</v>
      </c>
      <c r="N451">
        <v>61.5</v>
      </c>
      <c r="O451">
        <v>0</v>
      </c>
      <c r="P451">
        <v>0</v>
      </c>
      <c r="Q451">
        <v>0</v>
      </c>
      <c r="R451">
        <v>0</v>
      </c>
      <c r="S451" s="39">
        <v>-8200</v>
      </c>
      <c r="T451">
        <v>0</v>
      </c>
      <c r="U451" s="39">
        <v>-8200</v>
      </c>
      <c r="V451">
        <v>0</v>
      </c>
      <c r="W451" t="str">
        <f>""</f>
        <v/>
      </c>
      <c r="X451">
        <v>0</v>
      </c>
      <c r="Y451" t="str">
        <f>""</f>
        <v/>
      </c>
      <c r="Z451">
        <v>0</v>
      </c>
      <c r="AA451" t="str">
        <f>""</f>
        <v/>
      </c>
      <c r="AB451">
        <v>0</v>
      </c>
      <c r="AC451" t="str">
        <f>""</f>
        <v/>
      </c>
      <c r="AD451">
        <v>0</v>
      </c>
      <c r="AE451" t="str">
        <f>""</f>
        <v/>
      </c>
      <c r="AF451">
        <v>0</v>
      </c>
      <c r="AG451" t="str">
        <f>""</f>
        <v/>
      </c>
      <c r="AH451">
        <v>0</v>
      </c>
      <c r="AI451" t="str">
        <f>""</f>
        <v/>
      </c>
      <c r="AJ451">
        <v>0</v>
      </c>
      <c r="AK451" t="str">
        <f>""</f>
        <v/>
      </c>
      <c r="AL451">
        <v>0</v>
      </c>
      <c r="AM451" t="str">
        <f>""</f>
        <v/>
      </c>
      <c r="AN451">
        <v>0</v>
      </c>
      <c r="AO451" t="str">
        <f>""</f>
        <v/>
      </c>
      <c r="AP451">
        <v>0</v>
      </c>
      <c r="AQ451" t="str">
        <f>""</f>
        <v/>
      </c>
      <c r="AR451" t="s">
        <v>632</v>
      </c>
      <c r="AS451" t="s">
        <v>633</v>
      </c>
      <c r="AT451">
        <v>0</v>
      </c>
      <c r="AU451" t="str">
        <f>""</f>
        <v/>
      </c>
      <c r="AV451">
        <v>2016</v>
      </c>
      <c r="AW451">
        <v>0</v>
      </c>
      <c r="AX451">
        <v>0</v>
      </c>
      <c r="AY451">
        <v>5000</v>
      </c>
      <c r="AZ451">
        <v>0</v>
      </c>
      <c r="BA451">
        <v>0</v>
      </c>
      <c r="BB451">
        <v>0</v>
      </c>
    </row>
    <row r="452" spans="1:54">
      <c r="A452">
        <v>1844400840</v>
      </c>
      <c r="B452" t="s">
        <v>158</v>
      </c>
      <c r="C452" s="1">
        <v>93291</v>
      </c>
      <c r="D452" s="1">
        <v>62168</v>
      </c>
      <c r="E452" s="39">
        <v>48998</v>
      </c>
      <c r="F452">
        <v>0</v>
      </c>
      <c r="G452" s="39">
        <v>48998</v>
      </c>
      <c r="H452" s="39">
        <v>13170</v>
      </c>
      <c r="I452">
        <v>78.81</v>
      </c>
      <c r="J452" s="39">
        <v>48998</v>
      </c>
      <c r="K452">
        <v>0</v>
      </c>
      <c r="L452" s="39">
        <v>48998</v>
      </c>
      <c r="M452" s="39">
        <v>44293</v>
      </c>
      <c r="N452">
        <v>52.52</v>
      </c>
      <c r="O452">
        <v>0</v>
      </c>
      <c r="P452">
        <v>0</v>
      </c>
      <c r="Q452">
        <v>0</v>
      </c>
      <c r="R452">
        <v>0</v>
      </c>
      <c r="S452" s="39">
        <v>-48998</v>
      </c>
      <c r="T452">
        <v>0</v>
      </c>
      <c r="U452" s="39">
        <v>-48998</v>
      </c>
      <c r="V452">
        <v>0</v>
      </c>
      <c r="W452" t="str">
        <f>""</f>
        <v/>
      </c>
      <c r="X452">
        <v>0</v>
      </c>
      <c r="Y452" t="str">
        <f>""</f>
        <v/>
      </c>
      <c r="Z452">
        <v>0</v>
      </c>
      <c r="AA452" t="str">
        <f>""</f>
        <v/>
      </c>
      <c r="AB452">
        <v>0</v>
      </c>
      <c r="AC452" t="str">
        <f>""</f>
        <v/>
      </c>
      <c r="AD452">
        <v>0</v>
      </c>
      <c r="AE452" t="str">
        <f>""</f>
        <v/>
      </c>
      <c r="AF452">
        <v>0</v>
      </c>
      <c r="AG452" t="str">
        <f>""</f>
        <v/>
      </c>
      <c r="AH452">
        <v>0</v>
      </c>
      <c r="AI452" t="str">
        <f>""</f>
        <v/>
      </c>
      <c r="AJ452">
        <v>0</v>
      </c>
      <c r="AK452" t="str">
        <f>""</f>
        <v/>
      </c>
      <c r="AL452">
        <v>0</v>
      </c>
      <c r="AM452" t="str">
        <f>""</f>
        <v/>
      </c>
      <c r="AN452">
        <v>0</v>
      </c>
      <c r="AO452" t="str">
        <f>""</f>
        <v/>
      </c>
      <c r="AP452">
        <v>0</v>
      </c>
      <c r="AQ452" t="str">
        <f>""</f>
        <v/>
      </c>
      <c r="AR452" t="s">
        <v>632</v>
      </c>
      <c r="AS452" t="s">
        <v>633</v>
      </c>
      <c r="AT452">
        <v>0</v>
      </c>
      <c r="AU452" t="str">
        <f>""</f>
        <v/>
      </c>
      <c r="AV452">
        <v>2016</v>
      </c>
      <c r="AW452">
        <v>0</v>
      </c>
      <c r="AX452">
        <v>0</v>
      </c>
      <c r="AY452">
        <v>0</v>
      </c>
      <c r="AZ452">
        <v>0</v>
      </c>
      <c r="BA452">
        <v>0</v>
      </c>
      <c r="BB452">
        <v>0</v>
      </c>
    </row>
    <row r="453" spans="1:54">
      <c r="A453">
        <v>1844410410</v>
      </c>
      <c r="B453" t="s">
        <v>159</v>
      </c>
      <c r="C453" s="1">
        <v>43000</v>
      </c>
      <c r="D453" s="1">
        <v>28656</v>
      </c>
      <c r="E453" s="39">
        <v>24500</v>
      </c>
      <c r="F453">
        <v>0</v>
      </c>
      <c r="G453" s="39">
        <v>24500</v>
      </c>
      <c r="H453" s="39">
        <v>4156</v>
      </c>
      <c r="I453">
        <v>85.49</v>
      </c>
      <c r="J453" s="39">
        <v>31500</v>
      </c>
      <c r="K453">
        <v>0</v>
      </c>
      <c r="L453" s="39">
        <v>31500</v>
      </c>
      <c r="M453" s="39">
        <v>11500</v>
      </c>
      <c r="N453">
        <v>73.25</v>
      </c>
      <c r="O453">
        <v>0</v>
      </c>
      <c r="P453">
        <v>0</v>
      </c>
      <c r="Q453">
        <v>0</v>
      </c>
      <c r="R453">
        <v>0</v>
      </c>
      <c r="S453" s="39">
        <v>-24500</v>
      </c>
      <c r="T453">
        <v>0</v>
      </c>
      <c r="U453" s="39">
        <v>-31500</v>
      </c>
      <c r="V453">
        <v>0</v>
      </c>
      <c r="W453" t="str">
        <f>""</f>
        <v/>
      </c>
      <c r="X453">
        <v>0</v>
      </c>
      <c r="Y453" t="str">
        <f>""</f>
        <v/>
      </c>
      <c r="Z453">
        <v>0</v>
      </c>
      <c r="AA453" t="str">
        <f>""</f>
        <v/>
      </c>
      <c r="AB453">
        <v>0</v>
      </c>
      <c r="AC453" t="str">
        <f>""</f>
        <v/>
      </c>
      <c r="AD453">
        <v>0</v>
      </c>
      <c r="AE453" t="str">
        <f>""</f>
        <v/>
      </c>
      <c r="AF453">
        <v>0</v>
      </c>
      <c r="AG453" t="str">
        <f>""</f>
        <v/>
      </c>
      <c r="AH453">
        <v>0</v>
      </c>
      <c r="AI453" t="str">
        <f>""</f>
        <v/>
      </c>
      <c r="AJ453">
        <v>0</v>
      </c>
      <c r="AK453" t="str">
        <f>""</f>
        <v/>
      </c>
      <c r="AL453">
        <v>0</v>
      </c>
      <c r="AM453" t="str">
        <f>""</f>
        <v/>
      </c>
      <c r="AN453">
        <v>0</v>
      </c>
      <c r="AO453" t="str">
        <f>""</f>
        <v/>
      </c>
      <c r="AP453">
        <v>0</v>
      </c>
      <c r="AQ453" t="str">
        <f>""</f>
        <v/>
      </c>
      <c r="AR453" t="s">
        <v>632</v>
      </c>
      <c r="AS453" t="s">
        <v>633</v>
      </c>
      <c r="AT453">
        <v>0</v>
      </c>
      <c r="AU453" t="str">
        <f>""</f>
        <v/>
      </c>
      <c r="AV453">
        <v>2016</v>
      </c>
      <c r="AW453">
        <v>0</v>
      </c>
      <c r="AX453">
        <v>0</v>
      </c>
      <c r="AY453">
        <v>0</v>
      </c>
      <c r="AZ453">
        <v>0</v>
      </c>
      <c r="BA453">
        <v>0</v>
      </c>
      <c r="BB453">
        <v>0</v>
      </c>
    </row>
    <row r="454" spans="1:54">
      <c r="A454">
        <v>1844410840</v>
      </c>
      <c r="B454" t="s">
        <v>159</v>
      </c>
      <c r="C454" s="1">
        <v>120000</v>
      </c>
      <c r="D454" s="1">
        <v>79968</v>
      </c>
      <c r="E454" s="39">
        <v>54948</v>
      </c>
      <c r="F454">
        <v>0</v>
      </c>
      <c r="G454" s="39">
        <v>54948</v>
      </c>
      <c r="H454" s="39">
        <v>25020</v>
      </c>
      <c r="I454">
        <v>68.709999999999994</v>
      </c>
      <c r="J454" s="39">
        <v>54948</v>
      </c>
      <c r="K454">
        <v>0</v>
      </c>
      <c r="L454" s="39">
        <v>54948</v>
      </c>
      <c r="M454" s="39">
        <v>65052</v>
      </c>
      <c r="N454">
        <v>45.79</v>
      </c>
      <c r="O454">
        <v>0</v>
      </c>
      <c r="P454">
        <v>0</v>
      </c>
      <c r="Q454">
        <v>0</v>
      </c>
      <c r="R454">
        <v>0</v>
      </c>
      <c r="S454" s="39">
        <v>-54948</v>
      </c>
      <c r="T454">
        <v>0</v>
      </c>
      <c r="U454" s="39">
        <v>-54948</v>
      </c>
      <c r="V454">
        <v>0</v>
      </c>
      <c r="W454" t="str">
        <f>""</f>
        <v/>
      </c>
      <c r="X454">
        <v>0</v>
      </c>
      <c r="Y454" t="str">
        <f>""</f>
        <v/>
      </c>
      <c r="Z454">
        <v>0</v>
      </c>
      <c r="AA454" t="str">
        <f>""</f>
        <v/>
      </c>
      <c r="AB454">
        <v>0</v>
      </c>
      <c r="AC454" t="str">
        <f>""</f>
        <v/>
      </c>
      <c r="AD454">
        <v>0</v>
      </c>
      <c r="AE454" t="str">
        <f>""</f>
        <v/>
      </c>
      <c r="AF454">
        <v>0</v>
      </c>
      <c r="AG454" t="str">
        <f>""</f>
        <v/>
      </c>
      <c r="AH454">
        <v>0</v>
      </c>
      <c r="AI454" t="str">
        <f>""</f>
        <v/>
      </c>
      <c r="AJ454">
        <v>0</v>
      </c>
      <c r="AK454" t="str">
        <f>""</f>
        <v/>
      </c>
      <c r="AL454">
        <v>0</v>
      </c>
      <c r="AM454" t="str">
        <f>""</f>
        <v/>
      </c>
      <c r="AN454">
        <v>0</v>
      </c>
      <c r="AO454" t="str">
        <f>""</f>
        <v/>
      </c>
      <c r="AP454">
        <v>0</v>
      </c>
      <c r="AQ454" t="str">
        <f>""</f>
        <v/>
      </c>
      <c r="AR454" t="s">
        <v>632</v>
      </c>
      <c r="AS454" t="s">
        <v>633</v>
      </c>
      <c r="AT454">
        <v>0</v>
      </c>
      <c r="AU454" t="str">
        <f>""</f>
        <v/>
      </c>
      <c r="AV454">
        <v>2016</v>
      </c>
      <c r="AW454">
        <v>0</v>
      </c>
      <c r="AX454">
        <v>0</v>
      </c>
      <c r="AY454">
        <v>0</v>
      </c>
      <c r="AZ454">
        <v>0</v>
      </c>
      <c r="BA454">
        <v>0</v>
      </c>
      <c r="BB454">
        <v>0</v>
      </c>
    </row>
    <row r="455" spans="1:54">
      <c r="A455">
        <v>1844430840</v>
      </c>
      <c r="B455" t="s">
        <v>160</v>
      </c>
      <c r="C455" s="1">
        <v>37000</v>
      </c>
      <c r="D455" s="1">
        <v>24656</v>
      </c>
      <c r="E455">
        <v>0</v>
      </c>
      <c r="F455">
        <v>0</v>
      </c>
      <c r="G455">
        <v>0</v>
      </c>
      <c r="H455" s="39">
        <v>24656</v>
      </c>
      <c r="I455">
        <v>0</v>
      </c>
      <c r="J455">
        <v>0</v>
      </c>
      <c r="K455">
        <v>0</v>
      </c>
      <c r="L455">
        <v>0</v>
      </c>
      <c r="M455" s="39">
        <v>37000</v>
      </c>
      <c r="N455">
        <v>0</v>
      </c>
      <c r="O455">
        <v>0</v>
      </c>
      <c r="P455">
        <v>0</v>
      </c>
      <c r="Q455">
        <v>0</v>
      </c>
      <c r="R455">
        <v>0</v>
      </c>
      <c r="S455">
        <v>0</v>
      </c>
      <c r="T455">
        <v>0</v>
      </c>
      <c r="U455">
        <v>0</v>
      </c>
      <c r="V455">
        <v>0</v>
      </c>
      <c r="W455" t="str">
        <f>""</f>
        <v/>
      </c>
      <c r="X455">
        <v>0</v>
      </c>
      <c r="Y455" t="str">
        <f>""</f>
        <v/>
      </c>
      <c r="Z455">
        <v>0</v>
      </c>
      <c r="AA455" t="str">
        <f>""</f>
        <v/>
      </c>
      <c r="AB455">
        <v>0</v>
      </c>
      <c r="AC455" t="str">
        <f>""</f>
        <v/>
      </c>
      <c r="AD455">
        <v>0</v>
      </c>
      <c r="AE455" t="str">
        <f>""</f>
        <v/>
      </c>
      <c r="AF455">
        <v>0</v>
      </c>
      <c r="AG455" t="str">
        <f>""</f>
        <v/>
      </c>
      <c r="AH455">
        <v>0</v>
      </c>
      <c r="AI455" t="str">
        <f>""</f>
        <v/>
      </c>
      <c r="AJ455">
        <v>0</v>
      </c>
      <c r="AK455" t="str">
        <f>""</f>
        <v/>
      </c>
      <c r="AL455">
        <v>0</v>
      </c>
      <c r="AM455" t="str">
        <f>""</f>
        <v/>
      </c>
      <c r="AN455">
        <v>0</v>
      </c>
      <c r="AO455" t="str">
        <f>""</f>
        <v/>
      </c>
      <c r="AP455">
        <v>0</v>
      </c>
      <c r="AQ455" t="str">
        <f>""</f>
        <v/>
      </c>
      <c r="AR455" t="s">
        <v>632</v>
      </c>
      <c r="AS455" t="s">
        <v>633</v>
      </c>
      <c r="AT455">
        <v>0</v>
      </c>
      <c r="AU455" t="str">
        <f>""</f>
        <v/>
      </c>
      <c r="AV455">
        <v>2016</v>
      </c>
      <c r="AW455">
        <v>0</v>
      </c>
      <c r="AX455">
        <v>0</v>
      </c>
      <c r="AY455">
        <v>0</v>
      </c>
      <c r="AZ455">
        <v>0</v>
      </c>
      <c r="BA455">
        <v>0</v>
      </c>
      <c r="BB455">
        <v>0</v>
      </c>
    </row>
    <row r="456" spans="1:54">
      <c r="A456">
        <v>1844510840</v>
      </c>
      <c r="B456" t="s">
        <v>162</v>
      </c>
      <c r="C456" s="1">
        <v>353900</v>
      </c>
      <c r="D456" s="1">
        <v>235840</v>
      </c>
      <c r="E456" s="39">
        <v>227750</v>
      </c>
      <c r="F456">
        <v>0</v>
      </c>
      <c r="G456" s="39">
        <v>227750</v>
      </c>
      <c r="H456" s="39">
        <v>8090</v>
      </c>
      <c r="I456">
        <v>96.56</v>
      </c>
      <c r="J456" s="39">
        <v>239750</v>
      </c>
      <c r="K456">
        <v>0</v>
      </c>
      <c r="L456" s="39">
        <v>239750</v>
      </c>
      <c r="M456" s="39">
        <v>114150</v>
      </c>
      <c r="N456">
        <v>67.739999999999995</v>
      </c>
      <c r="O456">
        <v>0</v>
      </c>
      <c r="P456">
        <v>0</v>
      </c>
      <c r="Q456">
        <v>0</v>
      </c>
      <c r="R456">
        <v>0</v>
      </c>
      <c r="S456" s="39">
        <v>-227750</v>
      </c>
      <c r="T456">
        <v>0</v>
      </c>
      <c r="U456" s="39">
        <v>-239750</v>
      </c>
      <c r="V456">
        <v>0</v>
      </c>
      <c r="W456" t="str">
        <f>""</f>
        <v/>
      </c>
      <c r="X456">
        <v>0</v>
      </c>
      <c r="Y456" t="str">
        <f>""</f>
        <v/>
      </c>
      <c r="Z456">
        <v>0</v>
      </c>
      <c r="AA456" t="str">
        <f>""</f>
        <v/>
      </c>
      <c r="AB456">
        <v>0</v>
      </c>
      <c r="AC456" t="str">
        <f>""</f>
        <v/>
      </c>
      <c r="AD456">
        <v>0</v>
      </c>
      <c r="AE456" t="str">
        <f>""</f>
        <v/>
      </c>
      <c r="AF456">
        <v>0</v>
      </c>
      <c r="AG456" t="str">
        <f>""</f>
        <v/>
      </c>
      <c r="AH456">
        <v>0</v>
      </c>
      <c r="AI456" t="str">
        <f>""</f>
        <v/>
      </c>
      <c r="AJ456">
        <v>0</v>
      </c>
      <c r="AK456" t="str">
        <f>""</f>
        <v/>
      </c>
      <c r="AL456">
        <v>0</v>
      </c>
      <c r="AM456" t="str">
        <f>""</f>
        <v/>
      </c>
      <c r="AN456">
        <v>0</v>
      </c>
      <c r="AO456" t="str">
        <f>""</f>
        <v/>
      </c>
      <c r="AP456">
        <v>0</v>
      </c>
      <c r="AQ456" t="str">
        <f>""</f>
        <v/>
      </c>
      <c r="AR456" t="s">
        <v>632</v>
      </c>
      <c r="AS456" t="s">
        <v>633</v>
      </c>
      <c r="AT456">
        <v>0</v>
      </c>
      <c r="AU456" t="str">
        <f>""</f>
        <v/>
      </c>
      <c r="AV456">
        <v>2016</v>
      </c>
      <c r="AW456">
        <v>0</v>
      </c>
      <c r="AX456">
        <v>0</v>
      </c>
      <c r="AY456">
        <v>0</v>
      </c>
      <c r="AZ456">
        <v>0</v>
      </c>
      <c r="BA456">
        <v>0</v>
      </c>
      <c r="BB456">
        <v>0</v>
      </c>
    </row>
    <row r="457" spans="1:54">
      <c r="A457">
        <v>1844520840</v>
      </c>
      <c r="B457" t="s">
        <v>164</v>
      </c>
      <c r="C457" s="1">
        <v>29000</v>
      </c>
      <c r="D457" s="1">
        <v>29000</v>
      </c>
      <c r="E457">
        <v>0</v>
      </c>
      <c r="F457" s="39">
        <v>7500</v>
      </c>
      <c r="G457" s="39">
        <v>7500</v>
      </c>
      <c r="H457" s="39">
        <v>21500</v>
      </c>
      <c r="I457">
        <v>25.86</v>
      </c>
      <c r="J457" s="39">
        <v>21500</v>
      </c>
      <c r="K457" s="39">
        <v>7500</v>
      </c>
      <c r="L457" s="39">
        <v>29000</v>
      </c>
      <c r="M457">
        <v>0</v>
      </c>
      <c r="N457">
        <v>100</v>
      </c>
      <c r="O457">
        <v>0</v>
      </c>
      <c r="P457">
        <v>0</v>
      </c>
      <c r="Q457">
        <v>0</v>
      </c>
      <c r="R457">
        <v>0</v>
      </c>
      <c r="S457" s="39">
        <v>-7500</v>
      </c>
      <c r="T457">
        <v>0</v>
      </c>
      <c r="U457" s="39">
        <v>-29000</v>
      </c>
      <c r="V457">
        <v>0</v>
      </c>
      <c r="W457" t="str">
        <f>""</f>
        <v/>
      </c>
      <c r="X457">
        <v>0</v>
      </c>
      <c r="Y457" t="str">
        <f>""</f>
        <v/>
      </c>
      <c r="Z457">
        <v>0</v>
      </c>
      <c r="AA457" t="str">
        <f>""</f>
        <v/>
      </c>
      <c r="AB457">
        <v>0</v>
      </c>
      <c r="AC457" t="str">
        <f>""</f>
        <v/>
      </c>
      <c r="AD457">
        <v>0</v>
      </c>
      <c r="AE457" t="str">
        <f>""</f>
        <v/>
      </c>
      <c r="AF457">
        <v>0</v>
      </c>
      <c r="AG457" t="str">
        <f>""</f>
        <v/>
      </c>
      <c r="AH457">
        <v>0</v>
      </c>
      <c r="AI457" t="str">
        <f>""</f>
        <v/>
      </c>
      <c r="AJ457">
        <v>0</v>
      </c>
      <c r="AK457" t="str">
        <f>""</f>
        <v/>
      </c>
      <c r="AL457">
        <v>0</v>
      </c>
      <c r="AM457" t="str">
        <f>""</f>
        <v/>
      </c>
      <c r="AN457">
        <v>0</v>
      </c>
      <c r="AO457" t="str">
        <f>""</f>
        <v/>
      </c>
      <c r="AP457">
        <v>0</v>
      </c>
      <c r="AQ457" t="str">
        <f>""</f>
        <v/>
      </c>
      <c r="AR457" t="s">
        <v>632</v>
      </c>
      <c r="AS457" t="s">
        <v>633</v>
      </c>
      <c r="AT457">
        <v>0</v>
      </c>
      <c r="AU457" t="str">
        <f>""</f>
        <v/>
      </c>
      <c r="AV457">
        <v>2016</v>
      </c>
      <c r="AW457">
        <v>0</v>
      </c>
      <c r="AX457">
        <v>0</v>
      </c>
      <c r="AY457">
        <v>7500</v>
      </c>
      <c r="AZ457">
        <v>0</v>
      </c>
      <c r="BA457">
        <v>0</v>
      </c>
      <c r="BB457">
        <v>0</v>
      </c>
    </row>
    <row r="458" spans="1:54">
      <c r="A458">
        <v>1845100840</v>
      </c>
      <c r="B458" t="s">
        <v>167</v>
      </c>
      <c r="C458" s="1">
        <v>3330855</v>
      </c>
      <c r="D458" s="1">
        <v>2219680</v>
      </c>
      <c r="E458" s="39">
        <v>2211694</v>
      </c>
      <c r="F458">
        <v>0</v>
      </c>
      <c r="G458" s="39">
        <v>2211694</v>
      </c>
      <c r="H458" s="39">
        <v>7986</v>
      </c>
      <c r="I458">
        <v>99.64</v>
      </c>
      <c r="J458" s="39">
        <v>2211694</v>
      </c>
      <c r="K458">
        <v>0</v>
      </c>
      <c r="L458" s="39">
        <v>2211694</v>
      </c>
      <c r="M458" s="39">
        <v>1119161</v>
      </c>
      <c r="N458">
        <v>66.400000000000006</v>
      </c>
      <c r="O458">
        <v>0</v>
      </c>
      <c r="P458">
        <v>0</v>
      </c>
      <c r="Q458">
        <v>0</v>
      </c>
      <c r="R458">
        <v>0</v>
      </c>
      <c r="S458" s="39">
        <v>-2211694</v>
      </c>
      <c r="T458">
        <v>0</v>
      </c>
      <c r="U458" s="39">
        <v>-2211694</v>
      </c>
      <c r="V458">
        <v>0</v>
      </c>
      <c r="W458" t="str">
        <f>""</f>
        <v/>
      </c>
      <c r="X458">
        <v>0</v>
      </c>
      <c r="Y458" t="str">
        <f>""</f>
        <v/>
      </c>
      <c r="Z458">
        <v>0</v>
      </c>
      <c r="AA458" t="str">
        <f>""</f>
        <v/>
      </c>
      <c r="AB458">
        <v>0</v>
      </c>
      <c r="AC458" t="str">
        <f>""</f>
        <v/>
      </c>
      <c r="AD458">
        <v>0</v>
      </c>
      <c r="AE458" t="str">
        <f>""</f>
        <v/>
      </c>
      <c r="AF458">
        <v>0</v>
      </c>
      <c r="AG458" t="str">
        <f>""</f>
        <v/>
      </c>
      <c r="AH458">
        <v>0</v>
      </c>
      <c r="AI458" t="str">
        <f>""</f>
        <v/>
      </c>
      <c r="AJ458">
        <v>0</v>
      </c>
      <c r="AK458" t="str">
        <f>""</f>
        <v/>
      </c>
      <c r="AL458">
        <v>0</v>
      </c>
      <c r="AM458" t="str">
        <f>""</f>
        <v/>
      </c>
      <c r="AN458">
        <v>0</v>
      </c>
      <c r="AO458" t="str">
        <f>""</f>
        <v/>
      </c>
      <c r="AP458">
        <v>0</v>
      </c>
      <c r="AQ458" t="str">
        <f>""</f>
        <v/>
      </c>
      <c r="AR458" t="s">
        <v>632</v>
      </c>
      <c r="AS458" t="s">
        <v>633</v>
      </c>
      <c r="AT458">
        <v>0</v>
      </c>
      <c r="AU458" t="str">
        <f>""</f>
        <v/>
      </c>
      <c r="AV458">
        <v>2016</v>
      </c>
      <c r="AW458">
        <v>0</v>
      </c>
      <c r="AX458">
        <v>0</v>
      </c>
      <c r="AY458">
        <v>0</v>
      </c>
      <c r="AZ458">
        <v>0</v>
      </c>
      <c r="BA458">
        <v>0</v>
      </c>
      <c r="BB458">
        <v>0</v>
      </c>
    </row>
    <row r="459" spans="1:54">
      <c r="A459">
        <v>1845110710</v>
      </c>
      <c r="B459" t="s">
        <v>480</v>
      </c>
      <c r="C459" s="1">
        <v>3000</v>
      </c>
      <c r="D459" s="1">
        <v>2000</v>
      </c>
      <c r="E459">
        <v>0</v>
      </c>
      <c r="F459">
        <v>0</v>
      </c>
      <c r="G459">
        <v>0</v>
      </c>
      <c r="H459" s="39">
        <v>2000</v>
      </c>
      <c r="I459">
        <v>0</v>
      </c>
      <c r="J459">
        <v>0</v>
      </c>
      <c r="K459">
        <v>0</v>
      </c>
      <c r="L459">
        <v>0</v>
      </c>
      <c r="M459" s="39">
        <v>3000</v>
      </c>
      <c r="N459">
        <v>0</v>
      </c>
      <c r="O459">
        <v>0</v>
      </c>
      <c r="P459">
        <v>0</v>
      </c>
      <c r="Q459">
        <v>0</v>
      </c>
      <c r="R459">
        <v>0</v>
      </c>
      <c r="S459">
        <v>0</v>
      </c>
      <c r="T459">
        <v>0</v>
      </c>
      <c r="U459">
        <v>0</v>
      </c>
      <c r="V459">
        <v>0</v>
      </c>
      <c r="W459" t="str">
        <f>""</f>
        <v/>
      </c>
      <c r="X459">
        <v>0</v>
      </c>
      <c r="Y459" t="str">
        <f>""</f>
        <v/>
      </c>
      <c r="Z459">
        <v>0</v>
      </c>
      <c r="AA459" t="str">
        <f>""</f>
        <v/>
      </c>
      <c r="AB459">
        <v>0</v>
      </c>
      <c r="AC459" t="str">
        <f>""</f>
        <v/>
      </c>
      <c r="AD459">
        <v>0</v>
      </c>
      <c r="AE459" t="str">
        <f>""</f>
        <v/>
      </c>
      <c r="AF459">
        <v>0</v>
      </c>
      <c r="AG459" t="str">
        <f>""</f>
        <v/>
      </c>
      <c r="AH459">
        <v>0</v>
      </c>
      <c r="AI459" t="str">
        <f>""</f>
        <v/>
      </c>
      <c r="AJ459">
        <v>0</v>
      </c>
      <c r="AK459" t="str">
        <f>""</f>
        <v/>
      </c>
      <c r="AL459">
        <v>0</v>
      </c>
      <c r="AM459" t="str">
        <f>""</f>
        <v/>
      </c>
      <c r="AN459">
        <v>0</v>
      </c>
      <c r="AO459" t="str">
        <f>""</f>
        <v/>
      </c>
      <c r="AP459">
        <v>0</v>
      </c>
      <c r="AQ459" t="str">
        <f>""</f>
        <v/>
      </c>
      <c r="AR459" t="s">
        <v>632</v>
      </c>
      <c r="AS459" t="s">
        <v>633</v>
      </c>
      <c r="AT459">
        <v>0</v>
      </c>
      <c r="AU459" t="str">
        <f>""</f>
        <v/>
      </c>
      <c r="AV459">
        <v>2016</v>
      </c>
      <c r="AW459">
        <v>0</v>
      </c>
      <c r="AX459">
        <v>0</v>
      </c>
      <c r="AY459">
        <v>0</v>
      </c>
      <c r="AZ459">
        <v>0</v>
      </c>
      <c r="BA459">
        <v>0</v>
      </c>
      <c r="BB459">
        <v>0</v>
      </c>
    </row>
    <row r="460" spans="1:54">
      <c r="A460">
        <v>1845120840</v>
      </c>
      <c r="B460" t="s">
        <v>663</v>
      </c>
      <c r="C460" s="1">
        <v>159600</v>
      </c>
      <c r="D460" s="1">
        <v>106360</v>
      </c>
      <c r="E460" s="39">
        <v>13300</v>
      </c>
      <c r="F460">
        <v>0</v>
      </c>
      <c r="G460" s="39">
        <v>13300</v>
      </c>
      <c r="H460" s="39">
        <v>93060</v>
      </c>
      <c r="I460">
        <v>12.5</v>
      </c>
      <c r="J460" s="39">
        <v>13300</v>
      </c>
      <c r="K460">
        <v>0</v>
      </c>
      <c r="L460" s="39">
        <v>13300</v>
      </c>
      <c r="M460" s="39">
        <v>146300</v>
      </c>
      <c r="N460">
        <v>8.33</v>
      </c>
      <c r="O460">
        <v>0</v>
      </c>
      <c r="P460">
        <v>0</v>
      </c>
      <c r="Q460">
        <v>0</v>
      </c>
      <c r="R460">
        <v>0</v>
      </c>
      <c r="S460" s="39">
        <v>-13300</v>
      </c>
      <c r="T460">
        <v>0</v>
      </c>
      <c r="U460" s="39">
        <v>-13300</v>
      </c>
      <c r="V460">
        <v>0</v>
      </c>
      <c r="W460" t="str">
        <f>""</f>
        <v/>
      </c>
      <c r="X460">
        <v>0</v>
      </c>
      <c r="Y460" t="str">
        <f>""</f>
        <v/>
      </c>
      <c r="Z460">
        <v>0</v>
      </c>
      <c r="AA460" t="str">
        <f>""</f>
        <v/>
      </c>
      <c r="AB460">
        <v>0</v>
      </c>
      <c r="AC460" t="str">
        <f>""</f>
        <v/>
      </c>
      <c r="AD460">
        <v>0</v>
      </c>
      <c r="AE460" t="str">
        <f>""</f>
        <v/>
      </c>
      <c r="AF460">
        <v>0</v>
      </c>
      <c r="AG460" t="str">
        <f>""</f>
        <v/>
      </c>
      <c r="AH460">
        <v>0</v>
      </c>
      <c r="AI460" t="str">
        <f>""</f>
        <v/>
      </c>
      <c r="AJ460">
        <v>0</v>
      </c>
      <c r="AK460" t="str">
        <f>""</f>
        <v/>
      </c>
      <c r="AL460">
        <v>0</v>
      </c>
      <c r="AM460" t="str">
        <f>""</f>
        <v/>
      </c>
      <c r="AN460">
        <v>0</v>
      </c>
      <c r="AO460" t="str">
        <f>""</f>
        <v/>
      </c>
      <c r="AP460">
        <v>0</v>
      </c>
      <c r="AQ460" t="str">
        <f>""</f>
        <v/>
      </c>
      <c r="AR460" t="s">
        <v>632</v>
      </c>
      <c r="AS460" t="s">
        <v>633</v>
      </c>
      <c r="AT460">
        <v>0</v>
      </c>
      <c r="AU460" t="str">
        <f>""</f>
        <v/>
      </c>
      <c r="AV460">
        <v>2016</v>
      </c>
      <c r="AW460">
        <v>0</v>
      </c>
      <c r="AX460">
        <v>0</v>
      </c>
      <c r="AY460">
        <v>0</v>
      </c>
      <c r="AZ460">
        <v>0</v>
      </c>
      <c r="BA460">
        <v>0</v>
      </c>
      <c r="BB460">
        <v>0</v>
      </c>
    </row>
    <row r="461" spans="1:54">
      <c r="A461">
        <v>1845130810</v>
      </c>
      <c r="B461" t="s">
        <v>169</v>
      </c>
      <c r="C461" s="1">
        <v>9000</v>
      </c>
      <c r="D461" s="1">
        <v>6000</v>
      </c>
      <c r="E461">
        <v>0</v>
      </c>
      <c r="F461">
        <v>0</v>
      </c>
      <c r="G461">
        <v>0</v>
      </c>
      <c r="H461" s="39">
        <v>6000</v>
      </c>
      <c r="I461">
        <v>0</v>
      </c>
      <c r="J461">
        <v>0</v>
      </c>
      <c r="K461">
        <v>0</v>
      </c>
      <c r="L461">
        <v>0</v>
      </c>
      <c r="M461" s="39">
        <v>9000</v>
      </c>
      <c r="N461">
        <v>0</v>
      </c>
      <c r="O461">
        <v>0</v>
      </c>
      <c r="P461">
        <v>0</v>
      </c>
      <c r="Q461">
        <v>0</v>
      </c>
      <c r="R461">
        <v>0</v>
      </c>
      <c r="S461">
        <v>0</v>
      </c>
      <c r="T461">
        <v>0</v>
      </c>
      <c r="U461">
        <v>0</v>
      </c>
      <c r="V461">
        <v>0</v>
      </c>
      <c r="W461" t="str">
        <f>""</f>
        <v/>
      </c>
      <c r="X461">
        <v>0</v>
      </c>
      <c r="Y461" t="str">
        <f>""</f>
        <v/>
      </c>
      <c r="Z461">
        <v>0</v>
      </c>
      <c r="AA461" t="str">
        <f>""</f>
        <v/>
      </c>
      <c r="AB461">
        <v>0</v>
      </c>
      <c r="AC461" t="str">
        <f>""</f>
        <v/>
      </c>
      <c r="AD461">
        <v>0</v>
      </c>
      <c r="AE461" t="str">
        <f>""</f>
        <v/>
      </c>
      <c r="AF461">
        <v>0</v>
      </c>
      <c r="AG461" t="str">
        <f>""</f>
        <v/>
      </c>
      <c r="AH461">
        <v>0</v>
      </c>
      <c r="AI461" t="str">
        <f>""</f>
        <v/>
      </c>
      <c r="AJ461">
        <v>0</v>
      </c>
      <c r="AK461" t="str">
        <f>""</f>
        <v/>
      </c>
      <c r="AL461">
        <v>0</v>
      </c>
      <c r="AM461" t="str">
        <f>""</f>
        <v/>
      </c>
      <c r="AN461">
        <v>0</v>
      </c>
      <c r="AO461" t="str">
        <f>""</f>
        <v/>
      </c>
      <c r="AP461">
        <v>0</v>
      </c>
      <c r="AQ461" t="str">
        <f>""</f>
        <v/>
      </c>
      <c r="AR461" t="s">
        <v>632</v>
      </c>
      <c r="AS461" t="s">
        <v>633</v>
      </c>
      <c r="AT461">
        <v>0</v>
      </c>
      <c r="AU461" t="str">
        <f>""</f>
        <v/>
      </c>
      <c r="AV461">
        <v>2016</v>
      </c>
      <c r="AW461">
        <v>0</v>
      </c>
      <c r="AX461">
        <v>0</v>
      </c>
      <c r="AY461">
        <v>0</v>
      </c>
      <c r="AZ461">
        <v>0</v>
      </c>
      <c r="BA461">
        <v>0</v>
      </c>
      <c r="BB461">
        <v>0</v>
      </c>
    </row>
    <row r="462" spans="1:54">
      <c r="A462">
        <v>1845130840</v>
      </c>
      <c r="B462" t="s">
        <v>168</v>
      </c>
      <c r="C462" s="1">
        <v>120000</v>
      </c>
      <c r="D462" s="1">
        <v>79968</v>
      </c>
      <c r="E462">
        <v>0</v>
      </c>
      <c r="F462">
        <v>0</v>
      </c>
      <c r="G462">
        <v>0</v>
      </c>
      <c r="H462" s="39">
        <v>79968</v>
      </c>
      <c r="I462">
        <v>0</v>
      </c>
      <c r="J462">
        <v>0</v>
      </c>
      <c r="K462">
        <v>0</v>
      </c>
      <c r="L462">
        <v>0</v>
      </c>
      <c r="M462" s="39">
        <v>120000</v>
      </c>
      <c r="N462">
        <v>0</v>
      </c>
      <c r="O462">
        <v>0</v>
      </c>
      <c r="P462">
        <v>0</v>
      </c>
      <c r="Q462">
        <v>0</v>
      </c>
      <c r="R462">
        <v>0</v>
      </c>
      <c r="S462">
        <v>0</v>
      </c>
      <c r="T462">
        <v>0</v>
      </c>
      <c r="U462">
        <v>0</v>
      </c>
      <c r="V462">
        <v>0</v>
      </c>
      <c r="W462" t="str">
        <f>""</f>
        <v/>
      </c>
      <c r="X462">
        <v>0</v>
      </c>
      <c r="Y462" t="str">
        <f>""</f>
        <v/>
      </c>
      <c r="Z462">
        <v>0</v>
      </c>
      <c r="AA462" t="str">
        <f>""</f>
        <v/>
      </c>
      <c r="AB462">
        <v>0</v>
      </c>
      <c r="AC462" t="str">
        <f>""</f>
        <v/>
      </c>
      <c r="AD462">
        <v>0</v>
      </c>
      <c r="AE462" t="str">
        <f>""</f>
        <v/>
      </c>
      <c r="AF462">
        <v>0</v>
      </c>
      <c r="AG462" t="str">
        <f>""</f>
        <v/>
      </c>
      <c r="AH462">
        <v>0</v>
      </c>
      <c r="AI462" t="str">
        <f>""</f>
        <v/>
      </c>
      <c r="AJ462">
        <v>0</v>
      </c>
      <c r="AK462" t="str">
        <f>""</f>
        <v/>
      </c>
      <c r="AL462">
        <v>0</v>
      </c>
      <c r="AM462" t="str">
        <f>""</f>
        <v/>
      </c>
      <c r="AN462">
        <v>0</v>
      </c>
      <c r="AO462" t="str">
        <f>""</f>
        <v/>
      </c>
      <c r="AP462">
        <v>0</v>
      </c>
      <c r="AQ462" t="str">
        <f>""</f>
        <v/>
      </c>
      <c r="AR462" t="s">
        <v>632</v>
      </c>
      <c r="AS462" t="s">
        <v>633</v>
      </c>
      <c r="AT462">
        <v>0</v>
      </c>
      <c r="AU462" t="str">
        <f>""</f>
        <v/>
      </c>
      <c r="AV462">
        <v>2016</v>
      </c>
      <c r="AW462">
        <v>0</v>
      </c>
      <c r="AX462">
        <v>0</v>
      </c>
      <c r="AY462">
        <v>0</v>
      </c>
      <c r="AZ462">
        <v>0</v>
      </c>
      <c r="BA462">
        <v>0</v>
      </c>
      <c r="BB462">
        <v>0</v>
      </c>
    </row>
    <row r="463" spans="1:54">
      <c r="A463">
        <v>1845140840</v>
      </c>
      <c r="B463" t="s">
        <v>171</v>
      </c>
      <c r="C463" s="1">
        <v>334903</v>
      </c>
      <c r="D463" s="1">
        <v>223176</v>
      </c>
      <c r="E463" s="39">
        <v>226958</v>
      </c>
      <c r="F463">
        <v>0</v>
      </c>
      <c r="G463" s="39">
        <v>226958</v>
      </c>
      <c r="H463" s="39">
        <v>-3782</v>
      </c>
      <c r="I463">
        <v>101.69</v>
      </c>
      <c r="J463" s="39">
        <v>226958</v>
      </c>
      <c r="K463">
        <v>0</v>
      </c>
      <c r="L463" s="39">
        <v>226958</v>
      </c>
      <c r="M463" s="39">
        <v>107945</v>
      </c>
      <c r="N463">
        <v>67.760000000000005</v>
      </c>
      <c r="O463">
        <v>0</v>
      </c>
      <c r="P463">
        <v>0</v>
      </c>
      <c r="Q463">
        <v>0</v>
      </c>
      <c r="R463">
        <v>0</v>
      </c>
      <c r="S463" s="39">
        <v>-226958</v>
      </c>
      <c r="T463">
        <v>0</v>
      </c>
      <c r="U463" s="39">
        <v>-226958</v>
      </c>
      <c r="V463">
        <v>0</v>
      </c>
      <c r="W463" t="str">
        <f>""</f>
        <v/>
      </c>
      <c r="X463">
        <v>0</v>
      </c>
      <c r="Y463" t="str">
        <f>""</f>
        <v/>
      </c>
      <c r="Z463">
        <v>0</v>
      </c>
      <c r="AA463" t="str">
        <f>""</f>
        <v/>
      </c>
      <c r="AB463">
        <v>0</v>
      </c>
      <c r="AC463" t="str">
        <f>""</f>
        <v/>
      </c>
      <c r="AD463">
        <v>0</v>
      </c>
      <c r="AE463" t="str">
        <f>""</f>
        <v/>
      </c>
      <c r="AF463">
        <v>0</v>
      </c>
      <c r="AG463" t="str">
        <f>""</f>
        <v/>
      </c>
      <c r="AH463">
        <v>0</v>
      </c>
      <c r="AI463" t="str">
        <f>""</f>
        <v/>
      </c>
      <c r="AJ463">
        <v>0</v>
      </c>
      <c r="AK463" t="str">
        <f>""</f>
        <v/>
      </c>
      <c r="AL463">
        <v>0</v>
      </c>
      <c r="AM463" t="str">
        <f>""</f>
        <v/>
      </c>
      <c r="AN463">
        <v>0</v>
      </c>
      <c r="AO463" t="str">
        <f>""</f>
        <v/>
      </c>
      <c r="AP463">
        <v>0</v>
      </c>
      <c r="AQ463" t="str">
        <f>""</f>
        <v/>
      </c>
      <c r="AR463" t="s">
        <v>632</v>
      </c>
      <c r="AS463" t="s">
        <v>633</v>
      </c>
      <c r="AT463">
        <v>0</v>
      </c>
      <c r="AU463" t="str">
        <f>""</f>
        <v/>
      </c>
      <c r="AV463">
        <v>2016</v>
      </c>
      <c r="AW463">
        <v>0</v>
      </c>
      <c r="AX463">
        <v>0</v>
      </c>
      <c r="AY463">
        <v>0</v>
      </c>
      <c r="AZ463">
        <v>0</v>
      </c>
      <c r="BA463">
        <v>0</v>
      </c>
      <c r="BB463">
        <v>0</v>
      </c>
    </row>
    <row r="464" spans="1:54">
      <c r="A464">
        <v>1845150840</v>
      </c>
      <c r="B464" t="s">
        <v>481</v>
      </c>
      <c r="C464" s="1">
        <v>6000</v>
      </c>
      <c r="D464" s="1">
        <v>4000</v>
      </c>
      <c r="E464">
        <v>0</v>
      </c>
      <c r="F464">
        <v>0</v>
      </c>
      <c r="G464">
        <v>0</v>
      </c>
      <c r="H464" s="39">
        <v>4000</v>
      </c>
      <c r="I464">
        <v>0</v>
      </c>
      <c r="J464">
        <v>0</v>
      </c>
      <c r="K464">
        <v>0</v>
      </c>
      <c r="L464">
        <v>0</v>
      </c>
      <c r="M464" s="39">
        <v>6000</v>
      </c>
      <c r="N464">
        <v>0</v>
      </c>
      <c r="O464">
        <v>0</v>
      </c>
      <c r="P464">
        <v>0</v>
      </c>
      <c r="Q464">
        <v>0</v>
      </c>
      <c r="R464">
        <v>0</v>
      </c>
      <c r="S464">
        <v>0</v>
      </c>
      <c r="T464">
        <v>0</v>
      </c>
      <c r="U464">
        <v>0</v>
      </c>
      <c r="V464">
        <v>0</v>
      </c>
      <c r="W464" t="str">
        <f>""</f>
        <v/>
      </c>
      <c r="X464">
        <v>0</v>
      </c>
      <c r="Y464" t="str">
        <f>""</f>
        <v/>
      </c>
      <c r="Z464">
        <v>0</v>
      </c>
      <c r="AA464" t="str">
        <f>""</f>
        <v/>
      </c>
      <c r="AB464">
        <v>0</v>
      </c>
      <c r="AC464" t="str">
        <f>""</f>
        <v/>
      </c>
      <c r="AD464">
        <v>0</v>
      </c>
      <c r="AE464" t="str">
        <f>""</f>
        <v/>
      </c>
      <c r="AF464">
        <v>0</v>
      </c>
      <c r="AG464" t="str">
        <f>""</f>
        <v/>
      </c>
      <c r="AH464">
        <v>0</v>
      </c>
      <c r="AI464" t="str">
        <f>""</f>
        <v/>
      </c>
      <c r="AJ464">
        <v>0</v>
      </c>
      <c r="AK464" t="str">
        <f>""</f>
        <v/>
      </c>
      <c r="AL464">
        <v>0</v>
      </c>
      <c r="AM464" t="str">
        <f>""</f>
        <v/>
      </c>
      <c r="AN464">
        <v>0</v>
      </c>
      <c r="AO464" t="str">
        <f>""</f>
        <v/>
      </c>
      <c r="AP464">
        <v>0</v>
      </c>
      <c r="AQ464" t="str">
        <f>""</f>
        <v/>
      </c>
      <c r="AR464" t="s">
        <v>632</v>
      </c>
      <c r="AS464" t="s">
        <v>633</v>
      </c>
      <c r="AT464">
        <v>0</v>
      </c>
      <c r="AU464" t="str">
        <f>""</f>
        <v/>
      </c>
      <c r="AV464">
        <v>2016</v>
      </c>
      <c r="AW464">
        <v>0</v>
      </c>
      <c r="AX464">
        <v>0</v>
      </c>
      <c r="AY464">
        <v>0</v>
      </c>
      <c r="AZ464">
        <v>0</v>
      </c>
      <c r="BA464">
        <v>0</v>
      </c>
      <c r="BB464">
        <v>0</v>
      </c>
    </row>
    <row r="465" spans="1:54">
      <c r="A465">
        <v>1845200840</v>
      </c>
      <c r="B465" t="s">
        <v>665</v>
      </c>
      <c r="C465" s="1">
        <v>240000</v>
      </c>
      <c r="D465" s="1">
        <v>159936</v>
      </c>
      <c r="E465" s="39">
        <v>255161</v>
      </c>
      <c r="F465">
        <v>0</v>
      </c>
      <c r="G465" s="39">
        <v>255161</v>
      </c>
      <c r="H465" s="39">
        <v>-95225</v>
      </c>
      <c r="I465">
        <v>159.53</v>
      </c>
      <c r="J465" s="39">
        <v>255161</v>
      </c>
      <c r="K465">
        <v>0</v>
      </c>
      <c r="L465" s="39">
        <v>255161</v>
      </c>
      <c r="M465" s="39">
        <v>-15161</v>
      </c>
      <c r="N465">
        <v>106.31</v>
      </c>
      <c r="O465">
        <v>0</v>
      </c>
      <c r="P465">
        <v>0</v>
      </c>
      <c r="Q465">
        <v>0</v>
      </c>
      <c r="R465">
        <v>0</v>
      </c>
      <c r="S465" s="39">
        <v>-255161</v>
      </c>
      <c r="T465">
        <v>0</v>
      </c>
      <c r="U465" s="39">
        <v>-255161</v>
      </c>
      <c r="V465">
        <v>0</v>
      </c>
      <c r="W465" t="str">
        <f>""</f>
        <v/>
      </c>
      <c r="X465">
        <v>0</v>
      </c>
      <c r="Y465" t="str">
        <f>""</f>
        <v/>
      </c>
      <c r="Z465">
        <v>0</v>
      </c>
      <c r="AA465" t="str">
        <f>""</f>
        <v/>
      </c>
      <c r="AB465">
        <v>0</v>
      </c>
      <c r="AC465" t="str">
        <f>""</f>
        <v/>
      </c>
      <c r="AD465">
        <v>0</v>
      </c>
      <c r="AE465" t="str">
        <f>""</f>
        <v/>
      </c>
      <c r="AF465">
        <v>0</v>
      </c>
      <c r="AG465" t="str">
        <f>""</f>
        <v/>
      </c>
      <c r="AH465">
        <v>0</v>
      </c>
      <c r="AI465" t="str">
        <f>""</f>
        <v/>
      </c>
      <c r="AJ465">
        <v>0</v>
      </c>
      <c r="AK465" t="str">
        <f>""</f>
        <v/>
      </c>
      <c r="AL465">
        <v>0</v>
      </c>
      <c r="AM465" t="str">
        <f>""</f>
        <v/>
      </c>
      <c r="AN465">
        <v>0</v>
      </c>
      <c r="AO465" t="str">
        <f>""</f>
        <v/>
      </c>
      <c r="AP465">
        <v>0</v>
      </c>
      <c r="AQ465" t="str">
        <f>""</f>
        <v/>
      </c>
      <c r="AR465" t="s">
        <v>632</v>
      </c>
      <c r="AS465" t="s">
        <v>633</v>
      </c>
      <c r="AT465">
        <v>0</v>
      </c>
      <c r="AU465" t="str">
        <f>""</f>
        <v/>
      </c>
      <c r="AV465">
        <v>2016</v>
      </c>
      <c r="AW465">
        <v>0</v>
      </c>
      <c r="AX465">
        <v>0</v>
      </c>
      <c r="AY465">
        <v>0</v>
      </c>
      <c r="AZ465">
        <v>0</v>
      </c>
      <c r="BA465">
        <v>0</v>
      </c>
      <c r="BB465">
        <v>0</v>
      </c>
    </row>
    <row r="466" spans="1:54">
      <c r="A466">
        <v>1845240840</v>
      </c>
      <c r="B466" t="s">
        <v>176</v>
      </c>
      <c r="C466" s="1">
        <v>241119</v>
      </c>
      <c r="D466" s="1">
        <v>160680</v>
      </c>
      <c r="E466" s="39">
        <v>237053</v>
      </c>
      <c r="F466">
        <v>0</v>
      </c>
      <c r="G466" s="39">
        <v>237053</v>
      </c>
      <c r="H466" s="39">
        <v>-76373</v>
      </c>
      <c r="I466">
        <v>147.53</v>
      </c>
      <c r="J466" s="39">
        <v>237053</v>
      </c>
      <c r="K466">
        <v>0</v>
      </c>
      <c r="L466" s="39">
        <v>237053</v>
      </c>
      <c r="M466" s="39">
        <v>4066</v>
      </c>
      <c r="N466">
        <v>98.31</v>
      </c>
      <c r="O466">
        <v>0</v>
      </c>
      <c r="P466">
        <v>0</v>
      </c>
      <c r="Q466">
        <v>0</v>
      </c>
      <c r="R466">
        <v>0</v>
      </c>
      <c r="S466" s="39">
        <v>-237053</v>
      </c>
      <c r="T466">
        <v>0</v>
      </c>
      <c r="U466" s="39">
        <v>-237053</v>
      </c>
      <c r="V466">
        <v>0</v>
      </c>
      <c r="W466" t="str">
        <f>""</f>
        <v/>
      </c>
      <c r="X466">
        <v>0</v>
      </c>
      <c r="Y466" t="str">
        <f>""</f>
        <v/>
      </c>
      <c r="Z466">
        <v>0</v>
      </c>
      <c r="AA466" t="str">
        <f>""</f>
        <v/>
      </c>
      <c r="AB466">
        <v>0</v>
      </c>
      <c r="AC466" t="str">
        <f>""</f>
        <v/>
      </c>
      <c r="AD466">
        <v>0</v>
      </c>
      <c r="AE466" t="str">
        <f>""</f>
        <v/>
      </c>
      <c r="AF466">
        <v>0</v>
      </c>
      <c r="AG466" t="str">
        <f>""</f>
        <v/>
      </c>
      <c r="AH466">
        <v>0</v>
      </c>
      <c r="AI466" t="str">
        <f>""</f>
        <v/>
      </c>
      <c r="AJ466">
        <v>0</v>
      </c>
      <c r="AK466" t="str">
        <f>""</f>
        <v/>
      </c>
      <c r="AL466">
        <v>0</v>
      </c>
      <c r="AM466" t="str">
        <f>""</f>
        <v/>
      </c>
      <c r="AN466">
        <v>0</v>
      </c>
      <c r="AO466" t="str">
        <f>""</f>
        <v/>
      </c>
      <c r="AP466">
        <v>0</v>
      </c>
      <c r="AQ466" t="str">
        <f>""</f>
        <v/>
      </c>
      <c r="AR466" t="s">
        <v>632</v>
      </c>
      <c r="AS466" t="s">
        <v>633</v>
      </c>
      <c r="AT466">
        <v>0</v>
      </c>
      <c r="AU466" t="str">
        <f>""</f>
        <v/>
      </c>
      <c r="AV466">
        <v>2016</v>
      </c>
      <c r="AW466">
        <v>0</v>
      </c>
      <c r="AX466">
        <v>0</v>
      </c>
      <c r="AY466">
        <v>0</v>
      </c>
      <c r="AZ466">
        <v>0</v>
      </c>
      <c r="BA466">
        <v>0</v>
      </c>
      <c r="BB466">
        <v>0</v>
      </c>
    </row>
    <row r="467" spans="1:54">
      <c r="A467">
        <v>1845300840</v>
      </c>
      <c r="B467" t="s">
        <v>178</v>
      </c>
      <c r="C467" s="1">
        <v>45505</v>
      </c>
      <c r="D467" s="1">
        <v>30328</v>
      </c>
      <c r="E467">
        <v>0</v>
      </c>
      <c r="F467">
        <v>0</v>
      </c>
      <c r="G467">
        <v>0</v>
      </c>
      <c r="H467" s="39">
        <v>30328</v>
      </c>
      <c r="I467">
        <v>0</v>
      </c>
      <c r="J467">
        <v>0</v>
      </c>
      <c r="K467">
        <v>0</v>
      </c>
      <c r="L467">
        <v>0</v>
      </c>
      <c r="M467" s="39">
        <v>45505</v>
      </c>
      <c r="N467">
        <v>0</v>
      </c>
      <c r="O467">
        <v>0</v>
      </c>
      <c r="P467">
        <v>0</v>
      </c>
      <c r="Q467">
        <v>0</v>
      </c>
      <c r="R467">
        <v>0</v>
      </c>
      <c r="S467">
        <v>0</v>
      </c>
      <c r="T467">
        <v>0</v>
      </c>
      <c r="U467">
        <v>0</v>
      </c>
      <c r="V467">
        <v>0</v>
      </c>
      <c r="W467" t="str">
        <f>""</f>
        <v/>
      </c>
      <c r="X467">
        <v>0</v>
      </c>
      <c r="Y467" t="str">
        <f>""</f>
        <v/>
      </c>
      <c r="Z467">
        <v>0</v>
      </c>
      <c r="AA467" t="str">
        <f>""</f>
        <v/>
      </c>
      <c r="AB467">
        <v>0</v>
      </c>
      <c r="AC467" t="str">
        <f>""</f>
        <v/>
      </c>
      <c r="AD467">
        <v>0</v>
      </c>
      <c r="AE467" t="str">
        <f>""</f>
        <v/>
      </c>
      <c r="AF467">
        <v>0</v>
      </c>
      <c r="AG467" t="str">
        <f>""</f>
        <v/>
      </c>
      <c r="AH467">
        <v>0</v>
      </c>
      <c r="AI467" t="str">
        <f>""</f>
        <v/>
      </c>
      <c r="AJ467">
        <v>0</v>
      </c>
      <c r="AK467" t="str">
        <f>""</f>
        <v/>
      </c>
      <c r="AL467">
        <v>0</v>
      </c>
      <c r="AM467" t="str">
        <f>""</f>
        <v/>
      </c>
      <c r="AN467">
        <v>0</v>
      </c>
      <c r="AO467" t="str">
        <f>""</f>
        <v/>
      </c>
      <c r="AP467">
        <v>0</v>
      </c>
      <c r="AQ467" t="str">
        <f>""</f>
        <v/>
      </c>
      <c r="AR467" t="s">
        <v>632</v>
      </c>
      <c r="AS467" t="s">
        <v>633</v>
      </c>
      <c r="AT467">
        <v>0</v>
      </c>
      <c r="AU467" t="str">
        <f>""</f>
        <v/>
      </c>
      <c r="AV467">
        <v>2016</v>
      </c>
      <c r="AW467">
        <v>0</v>
      </c>
      <c r="AX467">
        <v>0</v>
      </c>
      <c r="AY467">
        <v>0</v>
      </c>
      <c r="AZ467">
        <v>0</v>
      </c>
      <c r="BA467">
        <v>0</v>
      </c>
      <c r="BB467">
        <v>0</v>
      </c>
    </row>
    <row r="468" spans="1:54">
      <c r="A468">
        <v>1845310840</v>
      </c>
      <c r="B468" t="s">
        <v>182</v>
      </c>
      <c r="C468" s="1">
        <v>17952</v>
      </c>
      <c r="D468" s="1">
        <v>11960</v>
      </c>
      <c r="E468" s="39">
        <v>21669</v>
      </c>
      <c r="F468">
        <v>0</v>
      </c>
      <c r="G468" s="39">
        <v>21669</v>
      </c>
      <c r="H468" s="39">
        <v>-9709</v>
      </c>
      <c r="I468">
        <v>181.17</v>
      </c>
      <c r="J468" s="39">
        <v>21669</v>
      </c>
      <c r="K468">
        <v>0</v>
      </c>
      <c r="L468" s="39">
        <v>21669</v>
      </c>
      <c r="M468" s="39">
        <v>-3717</v>
      </c>
      <c r="N468">
        <v>120.7</v>
      </c>
      <c r="O468">
        <v>0</v>
      </c>
      <c r="P468">
        <v>0</v>
      </c>
      <c r="Q468">
        <v>0</v>
      </c>
      <c r="R468">
        <v>0</v>
      </c>
      <c r="S468" s="39">
        <v>-21669</v>
      </c>
      <c r="T468">
        <v>0</v>
      </c>
      <c r="U468" s="39">
        <v>-21669</v>
      </c>
      <c r="V468">
        <v>0</v>
      </c>
      <c r="W468" t="str">
        <f>""</f>
        <v/>
      </c>
      <c r="X468">
        <v>0</v>
      </c>
      <c r="Y468" t="str">
        <f>""</f>
        <v/>
      </c>
      <c r="Z468">
        <v>0</v>
      </c>
      <c r="AA468" t="str">
        <f>""</f>
        <v/>
      </c>
      <c r="AB468">
        <v>0</v>
      </c>
      <c r="AC468" t="str">
        <f>""</f>
        <v/>
      </c>
      <c r="AD468">
        <v>0</v>
      </c>
      <c r="AE468" t="str">
        <f>""</f>
        <v/>
      </c>
      <c r="AF468">
        <v>0</v>
      </c>
      <c r="AG468" t="str">
        <f>""</f>
        <v/>
      </c>
      <c r="AH468">
        <v>0</v>
      </c>
      <c r="AI468" t="str">
        <f>""</f>
        <v/>
      </c>
      <c r="AJ468">
        <v>0</v>
      </c>
      <c r="AK468" t="str">
        <f>""</f>
        <v/>
      </c>
      <c r="AL468">
        <v>0</v>
      </c>
      <c r="AM468" t="str">
        <f>""</f>
        <v/>
      </c>
      <c r="AN468">
        <v>0</v>
      </c>
      <c r="AO468" t="str">
        <f>""</f>
        <v/>
      </c>
      <c r="AP468">
        <v>0</v>
      </c>
      <c r="AQ468" t="str">
        <f>""</f>
        <v/>
      </c>
      <c r="AR468" t="s">
        <v>632</v>
      </c>
      <c r="AS468" t="s">
        <v>633</v>
      </c>
      <c r="AT468">
        <v>0</v>
      </c>
      <c r="AU468" t="str">
        <f>""</f>
        <v/>
      </c>
      <c r="AV468">
        <v>2016</v>
      </c>
      <c r="AW468">
        <v>0</v>
      </c>
      <c r="AX468">
        <v>0</v>
      </c>
      <c r="AY468">
        <v>0</v>
      </c>
      <c r="AZ468">
        <v>0</v>
      </c>
      <c r="BA468">
        <v>0</v>
      </c>
      <c r="BB468">
        <v>0</v>
      </c>
    </row>
    <row r="469" spans="1:54">
      <c r="A469">
        <v>1845320710</v>
      </c>
      <c r="B469" t="s">
        <v>183</v>
      </c>
      <c r="C469" s="1">
        <v>143680</v>
      </c>
      <c r="D469" s="1">
        <v>95752</v>
      </c>
      <c r="E469" s="39">
        <v>125459</v>
      </c>
      <c r="F469">
        <v>0</v>
      </c>
      <c r="G469" s="39">
        <v>125459</v>
      </c>
      <c r="H469" s="39">
        <v>-29707</v>
      </c>
      <c r="I469">
        <v>131.02000000000001</v>
      </c>
      <c r="J469" s="39">
        <v>125459</v>
      </c>
      <c r="K469">
        <v>0</v>
      </c>
      <c r="L469" s="39">
        <v>125459</v>
      </c>
      <c r="M469" s="39">
        <v>18221</v>
      </c>
      <c r="N469">
        <v>87.31</v>
      </c>
      <c r="O469">
        <v>0</v>
      </c>
      <c r="P469">
        <v>0</v>
      </c>
      <c r="Q469">
        <v>0</v>
      </c>
      <c r="R469">
        <v>0</v>
      </c>
      <c r="S469" s="39">
        <v>-125459</v>
      </c>
      <c r="T469">
        <v>0</v>
      </c>
      <c r="U469" s="39">
        <v>-125459</v>
      </c>
      <c r="V469">
        <v>0</v>
      </c>
      <c r="W469" t="str">
        <f>""</f>
        <v/>
      </c>
      <c r="X469">
        <v>0</v>
      </c>
      <c r="Y469" t="str">
        <f>""</f>
        <v/>
      </c>
      <c r="Z469">
        <v>0</v>
      </c>
      <c r="AA469" t="str">
        <f>""</f>
        <v/>
      </c>
      <c r="AB469">
        <v>0</v>
      </c>
      <c r="AC469" t="str">
        <f>""</f>
        <v/>
      </c>
      <c r="AD469">
        <v>0</v>
      </c>
      <c r="AE469" t="str">
        <f>""</f>
        <v/>
      </c>
      <c r="AF469">
        <v>0</v>
      </c>
      <c r="AG469" t="str">
        <f>""</f>
        <v/>
      </c>
      <c r="AH469">
        <v>0</v>
      </c>
      <c r="AI469" t="str">
        <f>""</f>
        <v/>
      </c>
      <c r="AJ469">
        <v>0</v>
      </c>
      <c r="AK469" t="str">
        <f>""</f>
        <v/>
      </c>
      <c r="AL469">
        <v>0</v>
      </c>
      <c r="AM469" t="str">
        <f>""</f>
        <v/>
      </c>
      <c r="AN469">
        <v>0</v>
      </c>
      <c r="AO469" t="str">
        <f>""</f>
        <v/>
      </c>
      <c r="AP469">
        <v>0</v>
      </c>
      <c r="AQ469" t="str">
        <f>""</f>
        <v/>
      </c>
      <c r="AR469" t="s">
        <v>632</v>
      </c>
      <c r="AS469" t="s">
        <v>633</v>
      </c>
      <c r="AT469">
        <v>0</v>
      </c>
      <c r="AU469" t="str">
        <f>""</f>
        <v/>
      </c>
      <c r="AV469">
        <v>2016</v>
      </c>
      <c r="AW469">
        <v>0</v>
      </c>
      <c r="AX469">
        <v>0</v>
      </c>
      <c r="AY469">
        <v>0</v>
      </c>
      <c r="AZ469">
        <v>0</v>
      </c>
      <c r="BA469">
        <v>0</v>
      </c>
      <c r="BB469">
        <v>0</v>
      </c>
    </row>
    <row r="470" spans="1:54">
      <c r="A470">
        <v>1845320840</v>
      </c>
      <c r="B470" t="s">
        <v>728</v>
      </c>
      <c r="C470" s="1">
        <v>39084</v>
      </c>
      <c r="D470" s="1">
        <v>26048</v>
      </c>
      <c r="E470" s="39">
        <v>8940</v>
      </c>
      <c r="F470">
        <v>0</v>
      </c>
      <c r="G470" s="39">
        <v>8940</v>
      </c>
      <c r="H470" s="39">
        <v>17108</v>
      </c>
      <c r="I470">
        <v>34.32</v>
      </c>
      <c r="J470" s="39">
        <v>8940</v>
      </c>
      <c r="K470">
        <v>0</v>
      </c>
      <c r="L470" s="39">
        <v>8940</v>
      </c>
      <c r="M470" s="39">
        <v>30144</v>
      </c>
      <c r="N470">
        <v>22.87</v>
      </c>
      <c r="O470">
        <v>0</v>
      </c>
      <c r="P470">
        <v>0</v>
      </c>
      <c r="Q470">
        <v>0</v>
      </c>
      <c r="R470">
        <v>0</v>
      </c>
      <c r="S470" s="39">
        <v>-8940</v>
      </c>
      <c r="T470">
        <v>0</v>
      </c>
      <c r="U470" s="39">
        <v>-8940</v>
      </c>
      <c r="V470">
        <v>0</v>
      </c>
      <c r="W470" t="str">
        <f>""</f>
        <v/>
      </c>
      <c r="X470">
        <v>0</v>
      </c>
      <c r="Y470" t="str">
        <f>""</f>
        <v/>
      </c>
      <c r="Z470">
        <v>0</v>
      </c>
      <c r="AA470" t="str">
        <f>""</f>
        <v/>
      </c>
      <c r="AB470">
        <v>0</v>
      </c>
      <c r="AC470" t="str">
        <f>""</f>
        <v/>
      </c>
      <c r="AD470">
        <v>0</v>
      </c>
      <c r="AE470" t="str">
        <f>""</f>
        <v/>
      </c>
      <c r="AF470">
        <v>0</v>
      </c>
      <c r="AG470" t="str">
        <f>""</f>
        <v/>
      </c>
      <c r="AH470">
        <v>0</v>
      </c>
      <c r="AI470" t="str">
        <f>""</f>
        <v/>
      </c>
      <c r="AJ470">
        <v>0</v>
      </c>
      <c r="AK470" t="str">
        <f>""</f>
        <v/>
      </c>
      <c r="AL470">
        <v>0</v>
      </c>
      <c r="AM470" t="str">
        <f>""</f>
        <v/>
      </c>
      <c r="AN470">
        <v>0</v>
      </c>
      <c r="AO470" t="str">
        <f>""</f>
        <v/>
      </c>
      <c r="AP470">
        <v>0</v>
      </c>
      <c r="AQ470" t="str">
        <f>""</f>
        <v/>
      </c>
      <c r="AR470" t="s">
        <v>632</v>
      </c>
      <c r="AS470" t="s">
        <v>633</v>
      </c>
      <c r="AT470">
        <v>0</v>
      </c>
      <c r="AU470" t="str">
        <f>""</f>
        <v/>
      </c>
      <c r="AV470">
        <v>2016</v>
      </c>
      <c r="AW470">
        <v>0</v>
      </c>
      <c r="AX470">
        <v>0</v>
      </c>
      <c r="AY470">
        <v>0</v>
      </c>
      <c r="AZ470">
        <v>0</v>
      </c>
      <c r="BA470">
        <v>0</v>
      </c>
      <c r="BB470">
        <v>0</v>
      </c>
    </row>
    <row r="471" spans="1:54">
      <c r="A471">
        <v>1846290840</v>
      </c>
      <c r="B471" t="s">
        <v>185</v>
      </c>
      <c r="C471" s="1">
        <v>15333</v>
      </c>
      <c r="D471" s="1">
        <v>10216</v>
      </c>
      <c r="E471">
        <v>0</v>
      </c>
      <c r="F471">
        <v>0</v>
      </c>
      <c r="G471">
        <v>0</v>
      </c>
      <c r="H471" s="39">
        <v>10216</v>
      </c>
      <c r="I471">
        <v>0</v>
      </c>
      <c r="J471">
        <v>0</v>
      </c>
      <c r="K471">
        <v>0</v>
      </c>
      <c r="L471">
        <v>0</v>
      </c>
      <c r="M471" s="39">
        <v>15333</v>
      </c>
      <c r="N471">
        <v>0</v>
      </c>
      <c r="O471">
        <v>0</v>
      </c>
      <c r="P471">
        <v>0</v>
      </c>
      <c r="Q471">
        <v>0</v>
      </c>
      <c r="R471">
        <v>0</v>
      </c>
      <c r="S471">
        <v>0</v>
      </c>
      <c r="T471">
        <v>0</v>
      </c>
      <c r="U471">
        <v>0</v>
      </c>
      <c r="V471">
        <v>0</v>
      </c>
      <c r="W471" t="str">
        <f>""</f>
        <v/>
      </c>
      <c r="X471">
        <v>0</v>
      </c>
      <c r="Y471" t="str">
        <f>""</f>
        <v/>
      </c>
      <c r="Z471">
        <v>0</v>
      </c>
      <c r="AA471" t="str">
        <f>""</f>
        <v/>
      </c>
      <c r="AB471">
        <v>0</v>
      </c>
      <c r="AC471" t="str">
        <f>""</f>
        <v/>
      </c>
      <c r="AD471">
        <v>0</v>
      </c>
      <c r="AE471" t="str">
        <f>""</f>
        <v/>
      </c>
      <c r="AF471">
        <v>0</v>
      </c>
      <c r="AG471" t="str">
        <f>""</f>
        <v/>
      </c>
      <c r="AH471">
        <v>0</v>
      </c>
      <c r="AI471" t="str">
        <f>""</f>
        <v/>
      </c>
      <c r="AJ471">
        <v>0</v>
      </c>
      <c r="AK471" t="str">
        <f>""</f>
        <v/>
      </c>
      <c r="AL471">
        <v>0</v>
      </c>
      <c r="AM471" t="str">
        <f>""</f>
        <v/>
      </c>
      <c r="AN471">
        <v>0</v>
      </c>
      <c r="AO471" t="str">
        <f>""</f>
        <v/>
      </c>
      <c r="AP471">
        <v>0</v>
      </c>
      <c r="AQ471" t="str">
        <f>""</f>
        <v/>
      </c>
      <c r="AR471" t="s">
        <v>632</v>
      </c>
      <c r="AS471" t="s">
        <v>633</v>
      </c>
      <c r="AT471">
        <v>0</v>
      </c>
      <c r="AU471" t="str">
        <f>""</f>
        <v/>
      </c>
      <c r="AV471">
        <v>2016</v>
      </c>
      <c r="AW471">
        <v>0</v>
      </c>
      <c r="AX471">
        <v>0</v>
      </c>
      <c r="AY471">
        <v>0</v>
      </c>
      <c r="AZ471">
        <v>0</v>
      </c>
      <c r="BA471">
        <v>0</v>
      </c>
      <c r="BB471">
        <v>0</v>
      </c>
    </row>
    <row r="472" spans="1:54">
      <c r="A472">
        <v>1846310840</v>
      </c>
      <c r="B472" t="s">
        <v>483</v>
      </c>
      <c r="C472" s="1">
        <v>64219</v>
      </c>
      <c r="D472" s="1">
        <v>42792</v>
      </c>
      <c r="E472" s="39">
        <v>52134</v>
      </c>
      <c r="F472">
        <v>0</v>
      </c>
      <c r="G472" s="39">
        <v>52134</v>
      </c>
      <c r="H472" s="39">
        <v>-9342</v>
      </c>
      <c r="I472">
        <v>121.83</v>
      </c>
      <c r="J472" s="39">
        <v>52134</v>
      </c>
      <c r="K472">
        <v>0</v>
      </c>
      <c r="L472" s="39">
        <v>52134</v>
      </c>
      <c r="M472" s="39">
        <v>12085</v>
      </c>
      <c r="N472">
        <v>81.180000000000007</v>
      </c>
      <c r="O472">
        <v>0</v>
      </c>
      <c r="P472">
        <v>0</v>
      </c>
      <c r="Q472">
        <v>0</v>
      </c>
      <c r="R472">
        <v>0</v>
      </c>
      <c r="S472" s="39">
        <v>-52134</v>
      </c>
      <c r="T472">
        <v>0</v>
      </c>
      <c r="U472" s="39">
        <v>-52134</v>
      </c>
      <c r="V472">
        <v>0</v>
      </c>
      <c r="W472" t="str">
        <f>""</f>
        <v/>
      </c>
      <c r="X472">
        <v>0</v>
      </c>
      <c r="Y472" t="str">
        <f>""</f>
        <v/>
      </c>
      <c r="Z472">
        <v>0</v>
      </c>
      <c r="AA472" t="str">
        <f>""</f>
        <v/>
      </c>
      <c r="AB472">
        <v>0</v>
      </c>
      <c r="AC472" t="str">
        <f>""</f>
        <v/>
      </c>
      <c r="AD472">
        <v>0</v>
      </c>
      <c r="AE472" t="str">
        <f>""</f>
        <v/>
      </c>
      <c r="AF472">
        <v>0</v>
      </c>
      <c r="AG472" t="str">
        <f>""</f>
        <v/>
      </c>
      <c r="AH472">
        <v>0</v>
      </c>
      <c r="AI472" t="str">
        <f>""</f>
        <v/>
      </c>
      <c r="AJ472">
        <v>0</v>
      </c>
      <c r="AK472" t="str">
        <f>""</f>
        <v/>
      </c>
      <c r="AL472">
        <v>0</v>
      </c>
      <c r="AM472" t="str">
        <f>""</f>
        <v/>
      </c>
      <c r="AN472">
        <v>0</v>
      </c>
      <c r="AO472" t="str">
        <f>""</f>
        <v/>
      </c>
      <c r="AP472">
        <v>0</v>
      </c>
      <c r="AQ472" t="str">
        <f>""</f>
        <v/>
      </c>
      <c r="AR472" t="s">
        <v>632</v>
      </c>
      <c r="AS472" t="s">
        <v>633</v>
      </c>
      <c r="AT472">
        <v>0</v>
      </c>
      <c r="AU472" t="str">
        <f>""</f>
        <v/>
      </c>
      <c r="AV472">
        <v>2016</v>
      </c>
      <c r="AW472">
        <v>0</v>
      </c>
      <c r="AX472">
        <v>0</v>
      </c>
      <c r="AY472">
        <v>0</v>
      </c>
      <c r="AZ472">
        <v>0</v>
      </c>
      <c r="BA472">
        <v>0</v>
      </c>
      <c r="BB472">
        <v>0</v>
      </c>
    </row>
    <row r="473" spans="1:54">
      <c r="A473">
        <v>1846400840</v>
      </c>
      <c r="B473" t="s">
        <v>484</v>
      </c>
      <c r="C473" s="1">
        <v>50257</v>
      </c>
      <c r="D473" s="1">
        <v>33488</v>
      </c>
      <c r="E473" s="39">
        <v>-10129</v>
      </c>
      <c r="F473">
        <v>0</v>
      </c>
      <c r="G473" s="39">
        <v>-10129</v>
      </c>
      <c r="H473" s="39">
        <v>43617</v>
      </c>
      <c r="I473">
        <v>-30.24</v>
      </c>
      <c r="J473" s="39">
        <v>-10129</v>
      </c>
      <c r="K473">
        <v>0</v>
      </c>
      <c r="L473" s="39">
        <v>-10129</v>
      </c>
      <c r="M473" s="39">
        <v>60386</v>
      </c>
      <c r="N473">
        <v>-20.149999999999999</v>
      </c>
      <c r="O473">
        <v>0</v>
      </c>
      <c r="P473">
        <v>0</v>
      </c>
      <c r="Q473">
        <v>0</v>
      </c>
      <c r="R473">
        <v>0</v>
      </c>
      <c r="S473" s="39">
        <v>10129</v>
      </c>
      <c r="T473">
        <v>0</v>
      </c>
      <c r="U473" s="39">
        <v>10129</v>
      </c>
      <c r="V473">
        <v>0</v>
      </c>
      <c r="W473" t="str">
        <f>""</f>
        <v/>
      </c>
      <c r="X473">
        <v>0</v>
      </c>
      <c r="Y473" t="str">
        <f>""</f>
        <v/>
      </c>
      <c r="Z473">
        <v>0</v>
      </c>
      <c r="AA473" t="str">
        <f>""</f>
        <v/>
      </c>
      <c r="AB473">
        <v>0</v>
      </c>
      <c r="AC473" t="str">
        <f>""</f>
        <v/>
      </c>
      <c r="AD473">
        <v>0</v>
      </c>
      <c r="AE473" t="str">
        <f>""</f>
        <v/>
      </c>
      <c r="AF473">
        <v>0</v>
      </c>
      <c r="AG473" t="str">
        <f>""</f>
        <v/>
      </c>
      <c r="AH473">
        <v>0</v>
      </c>
      <c r="AI473" t="str">
        <f>""</f>
        <v/>
      </c>
      <c r="AJ473">
        <v>0</v>
      </c>
      <c r="AK473" t="str">
        <f>""</f>
        <v/>
      </c>
      <c r="AL473">
        <v>0</v>
      </c>
      <c r="AM473" t="str">
        <f>""</f>
        <v/>
      </c>
      <c r="AN473">
        <v>0</v>
      </c>
      <c r="AO473" t="str">
        <f>""</f>
        <v/>
      </c>
      <c r="AP473">
        <v>0</v>
      </c>
      <c r="AQ473" t="str">
        <f>""</f>
        <v/>
      </c>
      <c r="AR473" t="s">
        <v>632</v>
      </c>
      <c r="AS473" t="s">
        <v>633</v>
      </c>
      <c r="AT473">
        <v>0</v>
      </c>
      <c r="AU473" t="str">
        <f>""</f>
        <v/>
      </c>
      <c r="AV473">
        <v>2016</v>
      </c>
      <c r="AW473">
        <v>0</v>
      </c>
      <c r="AX473">
        <v>0</v>
      </c>
      <c r="AY473">
        <v>0</v>
      </c>
      <c r="AZ473">
        <v>0</v>
      </c>
      <c r="BA473">
        <v>0</v>
      </c>
      <c r="BB473">
        <v>0</v>
      </c>
    </row>
    <row r="474" spans="1:54">
      <c r="A474">
        <v>1846600840</v>
      </c>
      <c r="B474" t="s">
        <v>667</v>
      </c>
      <c r="C474" s="1">
        <v>6667</v>
      </c>
      <c r="D474" s="1">
        <v>4440</v>
      </c>
      <c r="E474">
        <v>0</v>
      </c>
      <c r="F474">
        <v>0</v>
      </c>
      <c r="G474">
        <v>0</v>
      </c>
      <c r="H474" s="39">
        <v>4440</v>
      </c>
      <c r="I474">
        <v>0</v>
      </c>
      <c r="J474">
        <v>0</v>
      </c>
      <c r="K474">
        <v>0</v>
      </c>
      <c r="L474">
        <v>0</v>
      </c>
      <c r="M474" s="39">
        <v>6667</v>
      </c>
      <c r="N474">
        <v>0</v>
      </c>
      <c r="O474">
        <v>0</v>
      </c>
      <c r="P474">
        <v>0</v>
      </c>
      <c r="Q474">
        <v>0</v>
      </c>
      <c r="R474">
        <v>0</v>
      </c>
      <c r="S474">
        <v>0</v>
      </c>
      <c r="T474">
        <v>0</v>
      </c>
      <c r="U474">
        <v>0</v>
      </c>
      <c r="V474">
        <v>0</v>
      </c>
      <c r="W474" t="str">
        <f>""</f>
        <v/>
      </c>
      <c r="X474">
        <v>0</v>
      </c>
      <c r="Y474" t="str">
        <f>""</f>
        <v/>
      </c>
      <c r="Z474">
        <v>0</v>
      </c>
      <c r="AA474" t="str">
        <f>""</f>
        <v/>
      </c>
      <c r="AB474">
        <v>0</v>
      </c>
      <c r="AC474" t="str">
        <f>""</f>
        <v/>
      </c>
      <c r="AD474">
        <v>0</v>
      </c>
      <c r="AE474" t="str">
        <f>""</f>
        <v/>
      </c>
      <c r="AF474">
        <v>0</v>
      </c>
      <c r="AG474" t="str">
        <f>""</f>
        <v/>
      </c>
      <c r="AH474">
        <v>0</v>
      </c>
      <c r="AI474" t="str">
        <f>""</f>
        <v/>
      </c>
      <c r="AJ474">
        <v>0</v>
      </c>
      <c r="AK474" t="str">
        <f>""</f>
        <v/>
      </c>
      <c r="AL474">
        <v>0</v>
      </c>
      <c r="AM474" t="str">
        <f>""</f>
        <v/>
      </c>
      <c r="AN474">
        <v>0</v>
      </c>
      <c r="AO474" t="str">
        <f>""</f>
        <v/>
      </c>
      <c r="AP474">
        <v>0</v>
      </c>
      <c r="AQ474" t="str">
        <f>""</f>
        <v/>
      </c>
      <c r="AR474" t="s">
        <v>632</v>
      </c>
      <c r="AS474" t="s">
        <v>633</v>
      </c>
      <c r="AT474">
        <v>0</v>
      </c>
      <c r="AU474" t="str">
        <f>""</f>
        <v/>
      </c>
      <c r="AV474">
        <v>2016</v>
      </c>
      <c r="AW474">
        <v>0</v>
      </c>
      <c r="AX474">
        <v>0</v>
      </c>
      <c r="AY474">
        <v>0</v>
      </c>
      <c r="AZ474">
        <v>0</v>
      </c>
      <c r="BA474">
        <v>0</v>
      </c>
      <c r="BB474">
        <v>0</v>
      </c>
    </row>
    <row r="475" spans="1:54">
      <c r="A475">
        <v>1846700840</v>
      </c>
      <c r="B475" t="s">
        <v>191</v>
      </c>
      <c r="C475" s="1">
        <v>44768</v>
      </c>
      <c r="D475" s="1">
        <v>29832</v>
      </c>
      <c r="E475" s="39">
        <v>71721</v>
      </c>
      <c r="F475">
        <v>0</v>
      </c>
      <c r="G475" s="39">
        <v>71721</v>
      </c>
      <c r="H475" s="39">
        <v>-41889</v>
      </c>
      <c r="I475">
        <v>240.41</v>
      </c>
      <c r="J475" s="39">
        <v>71721</v>
      </c>
      <c r="K475">
        <v>0</v>
      </c>
      <c r="L475" s="39">
        <v>71721</v>
      </c>
      <c r="M475" s="39">
        <v>-26953</v>
      </c>
      <c r="N475">
        <v>160.19999999999999</v>
      </c>
      <c r="O475">
        <v>0</v>
      </c>
      <c r="P475">
        <v>0</v>
      </c>
      <c r="Q475">
        <v>0</v>
      </c>
      <c r="R475">
        <v>0</v>
      </c>
      <c r="S475" s="39">
        <v>-71721</v>
      </c>
      <c r="T475">
        <v>0</v>
      </c>
      <c r="U475" s="39">
        <v>-71721</v>
      </c>
      <c r="V475">
        <v>0</v>
      </c>
      <c r="W475" t="str">
        <f>""</f>
        <v/>
      </c>
      <c r="X475">
        <v>0</v>
      </c>
      <c r="Y475" t="str">
        <f>""</f>
        <v/>
      </c>
      <c r="Z475">
        <v>0</v>
      </c>
      <c r="AA475" t="str">
        <f>""</f>
        <v/>
      </c>
      <c r="AB475">
        <v>0</v>
      </c>
      <c r="AC475" t="str">
        <f>""</f>
        <v/>
      </c>
      <c r="AD475">
        <v>0</v>
      </c>
      <c r="AE475" t="str">
        <f>""</f>
        <v/>
      </c>
      <c r="AF475">
        <v>0</v>
      </c>
      <c r="AG475" t="str">
        <f>""</f>
        <v/>
      </c>
      <c r="AH475">
        <v>0</v>
      </c>
      <c r="AI475" t="str">
        <f>""</f>
        <v/>
      </c>
      <c r="AJ475">
        <v>0</v>
      </c>
      <c r="AK475" t="str">
        <f>""</f>
        <v/>
      </c>
      <c r="AL475">
        <v>0</v>
      </c>
      <c r="AM475" t="str">
        <f>""</f>
        <v/>
      </c>
      <c r="AN475">
        <v>0</v>
      </c>
      <c r="AO475" t="str">
        <f>""</f>
        <v/>
      </c>
      <c r="AP475">
        <v>0</v>
      </c>
      <c r="AQ475" t="str">
        <f>""</f>
        <v/>
      </c>
      <c r="AR475" t="s">
        <v>632</v>
      </c>
      <c r="AS475" t="s">
        <v>633</v>
      </c>
      <c r="AT475">
        <v>0</v>
      </c>
      <c r="AU475" t="str">
        <f>""</f>
        <v/>
      </c>
      <c r="AV475">
        <v>2016</v>
      </c>
      <c r="AW475">
        <v>0</v>
      </c>
      <c r="AX475">
        <v>0</v>
      </c>
      <c r="AY475">
        <v>0</v>
      </c>
      <c r="AZ475">
        <v>0</v>
      </c>
      <c r="BA475">
        <v>0</v>
      </c>
      <c r="BB475">
        <v>0</v>
      </c>
    </row>
    <row r="476" spans="1:54">
      <c r="A476">
        <v>1846710840</v>
      </c>
      <c r="B476" t="s">
        <v>193</v>
      </c>
      <c r="C476" s="1">
        <v>87853</v>
      </c>
      <c r="D476" s="1">
        <v>58544</v>
      </c>
      <c r="E476" s="39">
        <v>55953</v>
      </c>
      <c r="F476">
        <v>0</v>
      </c>
      <c r="G476" s="39">
        <v>55953</v>
      </c>
      <c r="H476" s="39">
        <v>2591</v>
      </c>
      <c r="I476">
        <v>95.57</v>
      </c>
      <c r="J476" s="39">
        <v>55953</v>
      </c>
      <c r="K476">
        <v>0</v>
      </c>
      <c r="L476" s="39">
        <v>55953</v>
      </c>
      <c r="M476" s="39">
        <v>31900</v>
      </c>
      <c r="N476">
        <v>63.68</v>
      </c>
      <c r="O476">
        <v>0</v>
      </c>
      <c r="P476">
        <v>0</v>
      </c>
      <c r="Q476">
        <v>0</v>
      </c>
      <c r="R476">
        <v>0</v>
      </c>
      <c r="S476" s="39">
        <v>-55953</v>
      </c>
      <c r="T476">
        <v>0</v>
      </c>
      <c r="U476" s="39">
        <v>-55953</v>
      </c>
      <c r="V476">
        <v>0</v>
      </c>
      <c r="W476" t="str">
        <f>""</f>
        <v/>
      </c>
      <c r="X476">
        <v>0</v>
      </c>
      <c r="Y476" t="str">
        <f>""</f>
        <v/>
      </c>
      <c r="Z476">
        <v>0</v>
      </c>
      <c r="AA476" t="str">
        <f>""</f>
        <v/>
      </c>
      <c r="AB476">
        <v>0</v>
      </c>
      <c r="AC476" t="str">
        <f>""</f>
        <v/>
      </c>
      <c r="AD476">
        <v>0</v>
      </c>
      <c r="AE476" t="str">
        <f>""</f>
        <v/>
      </c>
      <c r="AF476">
        <v>0</v>
      </c>
      <c r="AG476" t="str">
        <f>""</f>
        <v/>
      </c>
      <c r="AH476">
        <v>0</v>
      </c>
      <c r="AI476" t="str">
        <f>""</f>
        <v/>
      </c>
      <c r="AJ476">
        <v>0</v>
      </c>
      <c r="AK476" t="str">
        <f>""</f>
        <v/>
      </c>
      <c r="AL476">
        <v>0</v>
      </c>
      <c r="AM476" t="str">
        <f>""</f>
        <v/>
      </c>
      <c r="AN476">
        <v>0</v>
      </c>
      <c r="AO476" t="str">
        <f>""</f>
        <v/>
      </c>
      <c r="AP476">
        <v>0</v>
      </c>
      <c r="AQ476" t="str">
        <f>""</f>
        <v/>
      </c>
      <c r="AR476" t="s">
        <v>632</v>
      </c>
      <c r="AS476" t="s">
        <v>633</v>
      </c>
      <c r="AT476">
        <v>0</v>
      </c>
      <c r="AU476" t="str">
        <f>""</f>
        <v/>
      </c>
      <c r="AV476">
        <v>2016</v>
      </c>
      <c r="AW476">
        <v>0</v>
      </c>
      <c r="AX476">
        <v>0</v>
      </c>
      <c r="AY476">
        <v>0</v>
      </c>
      <c r="AZ476">
        <v>0</v>
      </c>
      <c r="BA476">
        <v>0</v>
      </c>
      <c r="BB476">
        <v>0</v>
      </c>
    </row>
    <row r="477" spans="1:54">
      <c r="A477">
        <v>1846720840</v>
      </c>
      <c r="B477" t="s">
        <v>192</v>
      </c>
      <c r="C477" s="1">
        <v>30000</v>
      </c>
      <c r="D477" s="1">
        <v>19992</v>
      </c>
      <c r="E477" s="39">
        <v>7776</v>
      </c>
      <c r="F477">
        <v>0</v>
      </c>
      <c r="G477" s="39">
        <v>7776</v>
      </c>
      <c r="H477" s="39">
        <v>12216</v>
      </c>
      <c r="I477">
        <v>38.89</v>
      </c>
      <c r="J477" s="39">
        <v>7776</v>
      </c>
      <c r="K477">
        <v>0</v>
      </c>
      <c r="L477" s="39">
        <v>7776</v>
      </c>
      <c r="M477" s="39">
        <v>22224</v>
      </c>
      <c r="N477">
        <v>25.92</v>
      </c>
      <c r="O477">
        <v>0</v>
      </c>
      <c r="P477">
        <v>0</v>
      </c>
      <c r="Q477">
        <v>0</v>
      </c>
      <c r="R477">
        <v>0</v>
      </c>
      <c r="S477" s="39">
        <v>-7776</v>
      </c>
      <c r="T477">
        <v>0</v>
      </c>
      <c r="U477" s="39">
        <v>-7776</v>
      </c>
      <c r="V477">
        <v>0</v>
      </c>
      <c r="W477" t="str">
        <f>""</f>
        <v/>
      </c>
      <c r="X477">
        <v>0</v>
      </c>
      <c r="Y477" t="str">
        <f>""</f>
        <v/>
      </c>
      <c r="Z477">
        <v>0</v>
      </c>
      <c r="AA477" t="str">
        <f>""</f>
        <v/>
      </c>
      <c r="AB477">
        <v>0</v>
      </c>
      <c r="AC477" t="str">
        <f>""</f>
        <v/>
      </c>
      <c r="AD477">
        <v>0</v>
      </c>
      <c r="AE477" t="str">
        <f>""</f>
        <v/>
      </c>
      <c r="AF477">
        <v>0</v>
      </c>
      <c r="AG477" t="str">
        <f>""</f>
        <v/>
      </c>
      <c r="AH477">
        <v>0</v>
      </c>
      <c r="AI477" t="str">
        <f>""</f>
        <v/>
      </c>
      <c r="AJ477">
        <v>0</v>
      </c>
      <c r="AK477" t="str">
        <f>""</f>
        <v/>
      </c>
      <c r="AL477">
        <v>0</v>
      </c>
      <c r="AM477" t="str">
        <f>""</f>
        <v/>
      </c>
      <c r="AN477">
        <v>0</v>
      </c>
      <c r="AO477" t="str">
        <f>""</f>
        <v/>
      </c>
      <c r="AP477">
        <v>0</v>
      </c>
      <c r="AQ477" t="str">
        <f>""</f>
        <v/>
      </c>
      <c r="AR477" t="s">
        <v>632</v>
      </c>
      <c r="AS477" t="s">
        <v>633</v>
      </c>
      <c r="AT477">
        <v>0</v>
      </c>
      <c r="AU477" t="str">
        <f>""</f>
        <v/>
      </c>
      <c r="AV477">
        <v>2016</v>
      </c>
      <c r="AW477">
        <v>0</v>
      </c>
      <c r="AX477">
        <v>0</v>
      </c>
      <c r="AY477">
        <v>0</v>
      </c>
      <c r="AZ477">
        <v>0</v>
      </c>
      <c r="BA477">
        <v>0</v>
      </c>
      <c r="BB477">
        <v>0</v>
      </c>
    </row>
    <row r="478" spans="1:54">
      <c r="A478">
        <v>1846740840</v>
      </c>
      <c r="B478" t="s">
        <v>184</v>
      </c>
      <c r="C478" s="1">
        <v>39111</v>
      </c>
      <c r="D478" s="1">
        <v>26064</v>
      </c>
      <c r="E478" s="39">
        <v>12612</v>
      </c>
      <c r="F478">
        <v>0</v>
      </c>
      <c r="G478" s="39">
        <v>12612</v>
      </c>
      <c r="H478" s="39">
        <v>13452</v>
      </c>
      <c r="I478">
        <v>48.38</v>
      </c>
      <c r="J478" s="39">
        <v>12612</v>
      </c>
      <c r="K478">
        <v>0</v>
      </c>
      <c r="L478" s="39">
        <v>12612</v>
      </c>
      <c r="M478" s="39">
        <v>26499</v>
      </c>
      <c r="N478">
        <v>32.24</v>
      </c>
      <c r="O478">
        <v>0</v>
      </c>
      <c r="P478">
        <v>0</v>
      </c>
      <c r="Q478">
        <v>0</v>
      </c>
      <c r="R478">
        <v>0</v>
      </c>
      <c r="S478" s="39">
        <v>-12612</v>
      </c>
      <c r="T478">
        <v>0</v>
      </c>
      <c r="U478" s="39">
        <v>-12612</v>
      </c>
      <c r="V478">
        <v>0</v>
      </c>
      <c r="W478" t="str">
        <f>""</f>
        <v/>
      </c>
      <c r="X478">
        <v>0</v>
      </c>
      <c r="Y478" t="str">
        <f>""</f>
        <v/>
      </c>
      <c r="Z478">
        <v>0</v>
      </c>
      <c r="AA478" t="str">
        <f>""</f>
        <v/>
      </c>
      <c r="AB478">
        <v>0</v>
      </c>
      <c r="AC478" t="str">
        <f>""</f>
        <v/>
      </c>
      <c r="AD478">
        <v>0</v>
      </c>
      <c r="AE478" t="str">
        <f>""</f>
        <v/>
      </c>
      <c r="AF478">
        <v>0</v>
      </c>
      <c r="AG478" t="str">
        <f>""</f>
        <v/>
      </c>
      <c r="AH478">
        <v>0</v>
      </c>
      <c r="AI478" t="str">
        <f>""</f>
        <v/>
      </c>
      <c r="AJ478">
        <v>0</v>
      </c>
      <c r="AK478" t="str">
        <f>""</f>
        <v/>
      </c>
      <c r="AL478">
        <v>0</v>
      </c>
      <c r="AM478" t="str">
        <f>""</f>
        <v/>
      </c>
      <c r="AN478">
        <v>0</v>
      </c>
      <c r="AO478" t="str">
        <f>""</f>
        <v/>
      </c>
      <c r="AP478">
        <v>0</v>
      </c>
      <c r="AQ478" t="str">
        <f>""</f>
        <v/>
      </c>
      <c r="AR478" t="s">
        <v>632</v>
      </c>
      <c r="AS478" t="s">
        <v>633</v>
      </c>
      <c r="AT478">
        <v>0</v>
      </c>
      <c r="AU478" t="str">
        <f>""</f>
        <v/>
      </c>
      <c r="AV478">
        <v>2016</v>
      </c>
      <c r="AW478">
        <v>0</v>
      </c>
      <c r="AX478">
        <v>0</v>
      </c>
      <c r="AY478">
        <v>0</v>
      </c>
      <c r="AZ478">
        <v>0</v>
      </c>
      <c r="BA478">
        <v>0</v>
      </c>
      <c r="BB478">
        <v>0</v>
      </c>
    </row>
    <row r="479" spans="1:54">
      <c r="A479">
        <v>1846750840</v>
      </c>
      <c r="B479" t="s">
        <v>188</v>
      </c>
      <c r="C479" s="1">
        <v>41000</v>
      </c>
      <c r="D479" s="1">
        <v>27320</v>
      </c>
      <c r="E479" s="39">
        <v>3363</v>
      </c>
      <c r="F479">
        <v>0</v>
      </c>
      <c r="G479" s="39">
        <v>3363</v>
      </c>
      <c r="H479" s="39">
        <v>23957</v>
      </c>
      <c r="I479">
        <v>12.3</v>
      </c>
      <c r="J479" s="39">
        <v>3363</v>
      </c>
      <c r="K479">
        <v>0</v>
      </c>
      <c r="L479" s="39">
        <v>3363</v>
      </c>
      <c r="M479" s="39">
        <v>37637</v>
      </c>
      <c r="N479">
        <v>8.1999999999999993</v>
      </c>
      <c r="O479">
        <v>0</v>
      </c>
      <c r="P479">
        <v>0</v>
      </c>
      <c r="Q479">
        <v>0</v>
      </c>
      <c r="R479">
        <v>0</v>
      </c>
      <c r="S479" s="39">
        <v>-3363</v>
      </c>
      <c r="T479">
        <v>0</v>
      </c>
      <c r="U479" s="39">
        <v>-3363</v>
      </c>
      <c r="V479">
        <v>0</v>
      </c>
      <c r="W479" t="str">
        <f>""</f>
        <v/>
      </c>
      <c r="X479">
        <v>0</v>
      </c>
      <c r="Y479" t="str">
        <f>""</f>
        <v/>
      </c>
      <c r="Z479">
        <v>0</v>
      </c>
      <c r="AA479" t="str">
        <f>""</f>
        <v/>
      </c>
      <c r="AB479">
        <v>0</v>
      </c>
      <c r="AC479" t="str">
        <f>""</f>
        <v/>
      </c>
      <c r="AD479">
        <v>0</v>
      </c>
      <c r="AE479" t="str">
        <f>""</f>
        <v/>
      </c>
      <c r="AF479">
        <v>0</v>
      </c>
      <c r="AG479" t="str">
        <f>""</f>
        <v/>
      </c>
      <c r="AH479">
        <v>0</v>
      </c>
      <c r="AI479" t="str">
        <f>""</f>
        <v/>
      </c>
      <c r="AJ479">
        <v>0</v>
      </c>
      <c r="AK479" t="str">
        <f>""</f>
        <v/>
      </c>
      <c r="AL479">
        <v>0</v>
      </c>
      <c r="AM479" t="str">
        <f>""</f>
        <v/>
      </c>
      <c r="AN479">
        <v>0</v>
      </c>
      <c r="AO479" t="str">
        <f>""</f>
        <v/>
      </c>
      <c r="AP479">
        <v>0</v>
      </c>
      <c r="AQ479" t="str">
        <f>""</f>
        <v/>
      </c>
      <c r="AR479" t="s">
        <v>632</v>
      </c>
      <c r="AS479" t="s">
        <v>633</v>
      </c>
      <c r="AT479">
        <v>0</v>
      </c>
      <c r="AU479" t="str">
        <f>""</f>
        <v/>
      </c>
      <c r="AV479">
        <v>2016</v>
      </c>
      <c r="AW479">
        <v>0</v>
      </c>
      <c r="AX479">
        <v>0</v>
      </c>
      <c r="AY479">
        <v>0</v>
      </c>
      <c r="AZ479">
        <v>0</v>
      </c>
      <c r="BA479">
        <v>0</v>
      </c>
      <c r="BB479">
        <v>0</v>
      </c>
    </row>
    <row r="480" spans="1:54">
      <c r="A480">
        <v>1846760840</v>
      </c>
      <c r="B480" t="s">
        <v>194</v>
      </c>
      <c r="C480" s="1">
        <v>6125</v>
      </c>
      <c r="D480" s="1">
        <v>4080</v>
      </c>
      <c r="E480">
        <v>0</v>
      </c>
      <c r="F480">
        <v>0</v>
      </c>
      <c r="G480">
        <v>0</v>
      </c>
      <c r="H480" s="39">
        <v>4080</v>
      </c>
      <c r="I480">
        <v>0</v>
      </c>
      <c r="J480">
        <v>0</v>
      </c>
      <c r="K480">
        <v>0</v>
      </c>
      <c r="L480">
        <v>0</v>
      </c>
      <c r="M480" s="39">
        <v>6125</v>
      </c>
      <c r="N480">
        <v>0</v>
      </c>
      <c r="O480">
        <v>0</v>
      </c>
      <c r="P480">
        <v>0</v>
      </c>
      <c r="Q480">
        <v>0</v>
      </c>
      <c r="R480">
        <v>0</v>
      </c>
      <c r="S480">
        <v>0</v>
      </c>
      <c r="T480">
        <v>0</v>
      </c>
      <c r="U480">
        <v>0</v>
      </c>
      <c r="V480">
        <v>0</v>
      </c>
      <c r="W480" t="str">
        <f>""</f>
        <v/>
      </c>
      <c r="X480">
        <v>0</v>
      </c>
      <c r="Y480" t="str">
        <f>""</f>
        <v/>
      </c>
      <c r="Z480">
        <v>0</v>
      </c>
      <c r="AA480" t="str">
        <f>""</f>
        <v/>
      </c>
      <c r="AB480">
        <v>0</v>
      </c>
      <c r="AC480" t="str">
        <f>""</f>
        <v/>
      </c>
      <c r="AD480">
        <v>0</v>
      </c>
      <c r="AE480" t="str">
        <f>""</f>
        <v/>
      </c>
      <c r="AF480">
        <v>0</v>
      </c>
      <c r="AG480" t="str">
        <f>""</f>
        <v/>
      </c>
      <c r="AH480">
        <v>0</v>
      </c>
      <c r="AI480" t="str">
        <f>""</f>
        <v/>
      </c>
      <c r="AJ480">
        <v>0</v>
      </c>
      <c r="AK480" t="str">
        <f>""</f>
        <v/>
      </c>
      <c r="AL480">
        <v>0</v>
      </c>
      <c r="AM480" t="str">
        <f>""</f>
        <v/>
      </c>
      <c r="AN480">
        <v>0</v>
      </c>
      <c r="AO480" t="str">
        <f>""</f>
        <v/>
      </c>
      <c r="AP480">
        <v>0</v>
      </c>
      <c r="AQ480" t="str">
        <f>""</f>
        <v/>
      </c>
      <c r="AR480" t="s">
        <v>632</v>
      </c>
      <c r="AS480" t="s">
        <v>633</v>
      </c>
      <c r="AT480">
        <v>0</v>
      </c>
      <c r="AU480" t="str">
        <f>""</f>
        <v/>
      </c>
      <c r="AV480">
        <v>2016</v>
      </c>
      <c r="AW480">
        <v>0</v>
      </c>
      <c r="AX480">
        <v>0</v>
      </c>
      <c r="AY480">
        <v>0</v>
      </c>
      <c r="AZ480">
        <v>0</v>
      </c>
      <c r="BA480">
        <v>0</v>
      </c>
      <c r="BB480">
        <v>0</v>
      </c>
    </row>
    <row r="481" spans="1:54">
      <c r="A481">
        <v>1846800840</v>
      </c>
      <c r="B481" t="s">
        <v>195</v>
      </c>
      <c r="C481" s="1">
        <v>28000</v>
      </c>
      <c r="D481" s="1">
        <v>18656</v>
      </c>
      <c r="E481">
        <v>0</v>
      </c>
      <c r="F481">
        <v>0</v>
      </c>
      <c r="G481">
        <v>0</v>
      </c>
      <c r="H481" s="39">
        <v>18656</v>
      </c>
      <c r="I481">
        <v>0</v>
      </c>
      <c r="J481">
        <v>0</v>
      </c>
      <c r="K481">
        <v>0</v>
      </c>
      <c r="L481">
        <v>0</v>
      </c>
      <c r="M481" s="39">
        <v>28000</v>
      </c>
      <c r="N481">
        <v>0</v>
      </c>
      <c r="O481">
        <v>0</v>
      </c>
      <c r="P481">
        <v>0</v>
      </c>
      <c r="Q481">
        <v>0</v>
      </c>
      <c r="R481">
        <v>0</v>
      </c>
      <c r="S481">
        <v>0</v>
      </c>
      <c r="T481">
        <v>0</v>
      </c>
      <c r="U481">
        <v>0</v>
      </c>
      <c r="V481">
        <v>0</v>
      </c>
      <c r="W481" t="str">
        <f>""</f>
        <v/>
      </c>
      <c r="X481">
        <v>0</v>
      </c>
      <c r="Y481" t="str">
        <f>""</f>
        <v/>
      </c>
      <c r="Z481">
        <v>0</v>
      </c>
      <c r="AA481" t="str">
        <f>""</f>
        <v/>
      </c>
      <c r="AB481">
        <v>0</v>
      </c>
      <c r="AC481" t="str">
        <f>""</f>
        <v/>
      </c>
      <c r="AD481">
        <v>0</v>
      </c>
      <c r="AE481" t="str">
        <f>""</f>
        <v/>
      </c>
      <c r="AF481">
        <v>0</v>
      </c>
      <c r="AG481" t="str">
        <f>""</f>
        <v/>
      </c>
      <c r="AH481">
        <v>0</v>
      </c>
      <c r="AI481" t="str">
        <f>""</f>
        <v/>
      </c>
      <c r="AJ481">
        <v>0</v>
      </c>
      <c r="AK481" t="str">
        <f>""</f>
        <v/>
      </c>
      <c r="AL481">
        <v>0</v>
      </c>
      <c r="AM481" t="str">
        <f>""</f>
        <v/>
      </c>
      <c r="AN481">
        <v>0</v>
      </c>
      <c r="AO481" t="str">
        <f>""</f>
        <v/>
      </c>
      <c r="AP481">
        <v>0</v>
      </c>
      <c r="AQ481" t="str">
        <f>""</f>
        <v/>
      </c>
      <c r="AR481" t="s">
        <v>632</v>
      </c>
      <c r="AS481" t="s">
        <v>633</v>
      </c>
      <c r="AT481">
        <v>0</v>
      </c>
      <c r="AU481" t="str">
        <f>""</f>
        <v/>
      </c>
      <c r="AV481">
        <v>2016</v>
      </c>
      <c r="AW481">
        <v>0</v>
      </c>
      <c r="AX481">
        <v>0</v>
      </c>
      <c r="AY481">
        <v>0</v>
      </c>
      <c r="AZ481">
        <v>0</v>
      </c>
      <c r="BA481">
        <v>0</v>
      </c>
      <c r="BB481">
        <v>0</v>
      </c>
    </row>
    <row r="482" spans="1:54">
      <c r="A482">
        <v>1846810840</v>
      </c>
      <c r="B482" t="s">
        <v>729</v>
      </c>
      <c r="C482" s="1">
        <v>16667</v>
      </c>
      <c r="D482" s="1">
        <v>11104</v>
      </c>
      <c r="E482" s="39">
        <v>18631</v>
      </c>
      <c r="F482">
        <v>0</v>
      </c>
      <c r="G482" s="39">
        <v>18631</v>
      </c>
      <c r="H482" s="39">
        <v>-7527</v>
      </c>
      <c r="I482">
        <v>167.78</v>
      </c>
      <c r="J482" s="39">
        <v>18631</v>
      </c>
      <c r="K482">
        <v>0</v>
      </c>
      <c r="L482" s="39">
        <v>18631</v>
      </c>
      <c r="M482" s="39">
        <v>-1964</v>
      </c>
      <c r="N482">
        <v>111.78</v>
      </c>
      <c r="O482">
        <v>0</v>
      </c>
      <c r="P482">
        <v>0</v>
      </c>
      <c r="Q482">
        <v>0</v>
      </c>
      <c r="R482">
        <v>0</v>
      </c>
      <c r="S482" s="39">
        <v>-18631</v>
      </c>
      <c r="T482">
        <v>0</v>
      </c>
      <c r="U482" s="39">
        <v>-18631</v>
      </c>
      <c r="V482">
        <v>0</v>
      </c>
      <c r="W482" t="str">
        <f>""</f>
        <v/>
      </c>
      <c r="X482">
        <v>0</v>
      </c>
      <c r="Y482" t="str">
        <f>""</f>
        <v/>
      </c>
      <c r="Z482">
        <v>0</v>
      </c>
      <c r="AA482" t="str">
        <f>""</f>
        <v/>
      </c>
      <c r="AB482">
        <v>0</v>
      </c>
      <c r="AC482" t="str">
        <f>""</f>
        <v/>
      </c>
      <c r="AD482">
        <v>0</v>
      </c>
      <c r="AE482" t="str">
        <f>""</f>
        <v/>
      </c>
      <c r="AF482">
        <v>0</v>
      </c>
      <c r="AG482" t="str">
        <f>""</f>
        <v/>
      </c>
      <c r="AH482">
        <v>0</v>
      </c>
      <c r="AI482" t="str">
        <f>""</f>
        <v/>
      </c>
      <c r="AJ482">
        <v>0</v>
      </c>
      <c r="AK482" t="str">
        <f>""</f>
        <v/>
      </c>
      <c r="AL482">
        <v>0</v>
      </c>
      <c r="AM482" t="str">
        <f>""</f>
        <v/>
      </c>
      <c r="AN482">
        <v>0</v>
      </c>
      <c r="AO482" t="str">
        <f>""</f>
        <v/>
      </c>
      <c r="AP482">
        <v>0</v>
      </c>
      <c r="AQ482" t="str">
        <f>""</f>
        <v/>
      </c>
      <c r="AR482" t="s">
        <v>632</v>
      </c>
      <c r="AS482" t="s">
        <v>633</v>
      </c>
      <c r="AT482">
        <v>0</v>
      </c>
      <c r="AU482" t="str">
        <f>""</f>
        <v/>
      </c>
      <c r="AV482">
        <v>2016</v>
      </c>
      <c r="AW482">
        <v>0</v>
      </c>
      <c r="AX482">
        <v>0</v>
      </c>
      <c r="AY482">
        <v>0</v>
      </c>
      <c r="AZ482">
        <v>0</v>
      </c>
      <c r="BA482">
        <v>0</v>
      </c>
      <c r="BB482">
        <v>0</v>
      </c>
    </row>
    <row r="483" spans="1:54">
      <c r="A483">
        <v>1846820840</v>
      </c>
      <c r="B483" t="s">
        <v>199</v>
      </c>
      <c r="C483">
        <v>0</v>
      </c>
      <c r="D483">
        <v>0</v>
      </c>
      <c r="E483" s="39">
        <v>3500</v>
      </c>
      <c r="F483">
        <v>0</v>
      </c>
      <c r="G483" s="39">
        <v>3500</v>
      </c>
      <c r="H483" s="39">
        <v>-3500</v>
      </c>
      <c r="I483">
        <v>0</v>
      </c>
      <c r="J483" s="39">
        <v>3500</v>
      </c>
      <c r="K483">
        <v>0</v>
      </c>
      <c r="L483" s="39">
        <v>3500</v>
      </c>
      <c r="M483" s="39">
        <v>-3500</v>
      </c>
      <c r="N483">
        <v>0</v>
      </c>
      <c r="O483">
        <v>0</v>
      </c>
      <c r="P483">
        <v>0</v>
      </c>
      <c r="Q483">
        <v>0</v>
      </c>
      <c r="R483">
        <v>0</v>
      </c>
      <c r="S483" s="39">
        <v>-3500</v>
      </c>
      <c r="T483">
        <v>0</v>
      </c>
      <c r="U483" s="39">
        <v>-3500</v>
      </c>
      <c r="V483">
        <v>0</v>
      </c>
      <c r="W483" t="str">
        <f>""</f>
        <v/>
      </c>
      <c r="X483">
        <v>0</v>
      </c>
      <c r="Y483" t="str">
        <f>""</f>
        <v/>
      </c>
      <c r="Z483">
        <v>0</v>
      </c>
      <c r="AA483" t="str">
        <f>""</f>
        <v/>
      </c>
      <c r="AB483">
        <v>0</v>
      </c>
      <c r="AC483" t="str">
        <f>""</f>
        <v/>
      </c>
      <c r="AD483">
        <v>0</v>
      </c>
      <c r="AE483" t="str">
        <f>""</f>
        <v/>
      </c>
      <c r="AF483">
        <v>0</v>
      </c>
      <c r="AG483" t="str">
        <f>""</f>
        <v/>
      </c>
      <c r="AH483">
        <v>0</v>
      </c>
      <c r="AI483" t="str">
        <f>""</f>
        <v/>
      </c>
      <c r="AJ483">
        <v>0</v>
      </c>
      <c r="AK483" t="str">
        <f>""</f>
        <v/>
      </c>
      <c r="AL483">
        <v>0</v>
      </c>
      <c r="AM483" t="str">
        <f>""</f>
        <v/>
      </c>
      <c r="AN483">
        <v>0</v>
      </c>
      <c r="AO483" t="str">
        <f>""</f>
        <v/>
      </c>
      <c r="AP483">
        <v>0</v>
      </c>
      <c r="AQ483" t="str">
        <f>""</f>
        <v/>
      </c>
      <c r="AR483" t="s">
        <v>632</v>
      </c>
      <c r="AS483" t="s">
        <v>633</v>
      </c>
      <c r="AT483">
        <v>0</v>
      </c>
      <c r="AU483" t="str">
        <f>""</f>
        <v/>
      </c>
      <c r="AV483">
        <v>2016</v>
      </c>
      <c r="AW483">
        <v>0</v>
      </c>
      <c r="AX483">
        <v>0</v>
      </c>
      <c r="AY483">
        <v>0</v>
      </c>
      <c r="AZ483">
        <v>0</v>
      </c>
      <c r="BA483">
        <v>0</v>
      </c>
      <c r="BB483">
        <v>0</v>
      </c>
    </row>
    <row r="484" spans="1:54">
      <c r="A484">
        <v>1846825840</v>
      </c>
      <c r="B484" t="s">
        <v>488</v>
      </c>
      <c r="C484" s="1">
        <v>20000</v>
      </c>
      <c r="D484" s="1">
        <v>13328</v>
      </c>
      <c r="E484">
        <v>0</v>
      </c>
      <c r="F484">
        <v>0</v>
      </c>
      <c r="G484">
        <v>0</v>
      </c>
      <c r="H484" s="39">
        <v>13328</v>
      </c>
      <c r="I484">
        <v>0</v>
      </c>
      <c r="J484">
        <v>0</v>
      </c>
      <c r="K484">
        <v>0</v>
      </c>
      <c r="L484">
        <v>0</v>
      </c>
      <c r="M484" s="39">
        <v>20000</v>
      </c>
      <c r="N484">
        <v>0</v>
      </c>
      <c r="O484">
        <v>0</v>
      </c>
      <c r="P484">
        <v>0</v>
      </c>
      <c r="Q484">
        <v>0</v>
      </c>
      <c r="R484">
        <v>0</v>
      </c>
      <c r="S484">
        <v>0</v>
      </c>
      <c r="T484">
        <v>0</v>
      </c>
      <c r="U484">
        <v>0</v>
      </c>
      <c r="V484">
        <v>0</v>
      </c>
      <c r="W484" t="str">
        <f>""</f>
        <v/>
      </c>
      <c r="X484">
        <v>0</v>
      </c>
      <c r="Y484" t="str">
        <f>""</f>
        <v/>
      </c>
      <c r="Z484">
        <v>0</v>
      </c>
      <c r="AA484" t="str">
        <f>""</f>
        <v/>
      </c>
      <c r="AB484">
        <v>0</v>
      </c>
      <c r="AC484" t="str">
        <f>""</f>
        <v/>
      </c>
      <c r="AD484">
        <v>0</v>
      </c>
      <c r="AE484" t="str">
        <f>""</f>
        <v/>
      </c>
      <c r="AF484">
        <v>0</v>
      </c>
      <c r="AG484" t="str">
        <f>""</f>
        <v/>
      </c>
      <c r="AH484">
        <v>0</v>
      </c>
      <c r="AI484" t="str">
        <f>""</f>
        <v/>
      </c>
      <c r="AJ484">
        <v>0</v>
      </c>
      <c r="AK484" t="str">
        <f>""</f>
        <v/>
      </c>
      <c r="AL484">
        <v>0</v>
      </c>
      <c r="AM484" t="str">
        <f>""</f>
        <v/>
      </c>
      <c r="AN484">
        <v>0</v>
      </c>
      <c r="AO484" t="str">
        <f>""</f>
        <v/>
      </c>
      <c r="AP484">
        <v>0</v>
      </c>
      <c r="AQ484" t="str">
        <f>""</f>
        <v/>
      </c>
      <c r="AR484" t="s">
        <v>632</v>
      </c>
      <c r="AS484" t="s">
        <v>633</v>
      </c>
      <c r="AT484">
        <v>0</v>
      </c>
      <c r="AU484" t="str">
        <f>""</f>
        <v/>
      </c>
      <c r="AV484">
        <v>2016</v>
      </c>
      <c r="AW484">
        <v>0</v>
      </c>
      <c r="AX484">
        <v>0</v>
      </c>
      <c r="AY484">
        <v>0</v>
      </c>
      <c r="AZ484">
        <v>0</v>
      </c>
      <c r="BA484">
        <v>0</v>
      </c>
      <c r="BB484">
        <v>0</v>
      </c>
    </row>
    <row r="485" spans="1:54">
      <c r="A485">
        <v>1846830840</v>
      </c>
      <c r="B485" t="s">
        <v>198</v>
      </c>
      <c r="C485" s="1">
        <v>33737</v>
      </c>
      <c r="D485" s="1">
        <v>22480</v>
      </c>
      <c r="E485" s="39">
        <v>49123</v>
      </c>
      <c r="F485">
        <v>0</v>
      </c>
      <c r="G485" s="39">
        <v>49123</v>
      </c>
      <c r="H485" s="39">
        <v>-26643</v>
      </c>
      <c r="I485">
        <v>218.51</v>
      </c>
      <c r="J485" s="39">
        <v>49123</v>
      </c>
      <c r="K485">
        <v>0</v>
      </c>
      <c r="L485" s="39">
        <v>49123</v>
      </c>
      <c r="M485" s="39">
        <v>-15386</v>
      </c>
      <c r="N485">
        <v>145.6</v>
      </c>
      <c r="O485">
        <v>0</v>
      </c>
      <c r="P485">
        <v>0</v>
      </c>
      <c r="Q485">
        <v>0</v>
      </c>
      <c r="R485">
        <v>0</v>
      </c>
      <c r="S485" s="39">
        <v>-49123</v>
      </c>
      <c r="T485">
        <v>0</v>
      </c>
      <c r="U485" s="39">
        <v>-49123</v>
      </c>
      <c r="V485">
        <v>0</v>
      </c>
      <c r="W485" t="str">
        <f>""</f>
        <v/>
      </c>
      <c r="X485">
        <v>0</v>
      </c>
      <c r="Y485" t="str">
        <f>""</f>
        <v/>
      </c>
      <c r="Z485">
        <v>0</v>
      </c>
      <c r="AA485" t="str">
        <f>""</f>
        <v/>
      </c>
      <c r="AB485">
        <v>0</v>
      </c>
      <c r="AC485" t="str">
        <f>""</f>
        <v/>
      </c>
      <c r="AD485">
        <v>0</v>
      </c>
      <c r="AE485" t="str">
        <f>""</f>
        <v/>
      </c>
      <c r="AF485">
        <v>0</v>
      </c>
      <c r="AG485" t="str">
        <f>""</f>
        <v/>
      </c>
      <c r="AH485">
        <v>0</v>
      </c>
      <c r="AI485" t="str">
        <f>""</f>
        <v/>
      </c>
      <c r="AJ485">
        <v>0</v>
      </c>
      <c r="AK485" t="str">
        <f>""</f>
        <v/>
      </c>
      <c r="AL485">
        <v>0</v>
      </c>
      <c r="AM485" t="str">
        <f>""</f>
        <v/>
      </c>
      <c r="AN485">
        <v>0</v>
      </c>
      <c r="AO485" t="str">
        <f>""</f>
        <v/>
      </c>
      <c r="AP485">
        <v>0</v>
      </c>
      <c r="AQ485" t="str">
        <f>""</f>
        <v/>
      </c>
      <c r="AR485" t="s">
        <v>632</v>
      </c>
      <c r="AS485" t="s">
        <v>633</v>
      </c>
      <c r="AT485">
        <v>0</v>
      </c>
      <c r="AU485" t="str">
        <f>""</f>
        <v/>
      </c>
      <c r="AV485">
        <v>2016</v>
      </c>
      <c r="AW485">
        <v>0</v>
      </c>
      <c r="AX485">
        <v>0</v>
      </c>
      <c r="AY485">
        <v>0</v>
      </c>
      <c r="AZ485">
        <v>0</v>
      </c>
      <c r="BA485">
        <v>0</v>
      </c>
      <c r="BB485">
        <v>0</v>
      </c>
    </row>
    <row r="486" spans="1:54">
      <c r="A486">
        <v>1847100840</v>
      </c>
      <c r="B486" t="s">
        <v>489</v>
      </c>
      <c r="C486" s="1">
        <v>13333</v>
      </c>
      <c r="D486" s="1">
        <v>13333</v>
      </c>
      <c r="E486">
        <v>0</v>
      </c>
      <c r="F486" s="39">
        <v>13333</v>
      </c>
      <c r="G486" s="39">
        <v>13333</v>
      </c>
      <c r="H486">
        <v>0</v>
      </c>
      <c r="I486">
        <v>100</v>
      </c>
      <c r="J486">
        <v>0</v>
      </c>
      <c r="K486" s="39">
        <v>13333</v>
      </c>
      <c r="L486" s="39">
        <v>13333</v>
      </c>
      <c r="M486">
        <v>0</v>
      </c>
      <c r="N486">
        <v>100</v>
      </c>
      <c r="O486">
        <v>0</v>
      </c>
      <c r="P486">
        <v>0</v>
      </c>
      <c r="Q486">
        <v>0</v>
      </c>
      <c r="R486">
        <v>0</v>
      </c>
      <c r="S486" s="39">
        <v>-13333</v>
      </c>
      <c r="T486">
        <v>0</v>
      </c>
      <c r="U486" s="39">
        <v>-13333</v>
      </c>
      <c r="V486">
        <v>0</v>
      </c>
      <c r="W486" t="str">
        <f>""</f>
        <v/>
      </c>
      <c r="X486">
        <v>0</v>
      </c>
      <c r="Y486" t="str">
        <f>""</f>
        <v/>
      </c>
      <c r="Z486">
        <v>0</v>
      </c>
      <c r="AA486" t="str">
        <f>""</f>
        <v/>
      </c>
      <c r="AB486">
        <v>0</v>
      </c>
      <c r="AC486" t="str">
        <f>""</f>
        <v/>
      </c>
      <c r="AD486">
        <v>0</v>
      </c>
      <c r="AE486" t="str">
        <f>""</f>
        <v/>
      </c>
      <c r="AF486">
        <v>0</v>
      </c>
      <c r="AG486" t="str">
        <f>""</f>
        <v/>
      </c>
      <c r="AH486">
        <v>0</v>
      </c>
      <c r="AI486" t="str">
        <f>""</f>
        <v/>
      </c>
      <c r="AJ486">
        <v>0</v>
      </c>
      <c r="AK486" t="str">
        <f>""</f>
        <v/>
      </c>
      <c r="AL486">
        <v>0</v>
      </c>
      <c r="AM486" t="str">
        <f>""</f>
        <v/>
      </c>
      <c r="AN486">
        <v>0</v>
      </c>
      <c r="AO486" t="str">
        <f>""</f>
        <v/>
      </c>
      <c r="AP486">
        <v>0</v>
      </c>
      <c r="AQ486" t="str">
        <f>""</f>
        <v/>
      </c>
      <c r="AR486" t="s">
        <v>632</v>
      </c>
      <c r="AS486" t="s">
        <v>633</v>
      </c>
      <c r="AT486">
        <v>0</v>
      </c>
      <c r="AU486" t="str">
        <f>""</f>
        <v/>
      </c>
      <c r="AV486">
        <v>2016</v>
      </c>
      <c r="AW486">
        <v>0</v>
      </c>
      <c r="AX486">
        <v>0</v>
      </c>
      <c r="AY486">
        <v>13333</v>
      </c>
      <c r="AZ486">
        <v>0</v>
      </c>
      <c r="BA486">
        <v>0</v>
      </c>
      <c r="BB486">
        <v>0</v>
      </c>
    </row>
    <row r="487" spans="1:54">
      <c r="A487">
        <v>1847110840</v>
      </c>
      <c r="B487" t="s">
        <v>202</v>
      </c>
      <c r="C487" s="1">
        <v>61215</v>
      </c>
      <c r="D487" s="1">
        <v>40792</v>
      </c>
      <c r="E487">
        <v>0</v>
      </c>
      <c r="F487" s="39">
        <v>2700</v>
      </c>
      <c r="G487" s="39">
        <v>2700</v>
      </c>
      <c r="H487" s="39">
        <v>38092</v>
      </c>
      <c r="I487">
        <v>6.61</v>
      </c>
      <c r="J487">
        <v>0</v>
      </c>
      <c r="K487" s="39">
        <v>2700</v>
      </c>
      <c r="L487" s="39">
        <v>2700</v>
      </c>
      <c r="M487" s="39">
        <v>58515</v>
      </c>
      <c r="N487">
        <v>4.41</v>
      </c>
      <c r="O487">
        <v>0</v>
      </c>
      <c r="P487">
        <v>0</v>
      </c>
      <c r="Q487">
        <v>0</v>
      </c>
      <c r="R487">
        <v>0</v>
      </c>
      <c r="S487" s="39">
        <v>-2700</v>
      </c>
      <c r="T487">
        <v>0</v>
      </c>
      <c r="U487" s="39">
        <v>-2700</v>
      </c>
      <c r="V487">
        <v>0</v>
      </c>
      <c r="W487" t="str">
        <f>""</f>
        <v/>
      </c>
      <c r="X487">
        <v>0</v>
      </c>
      <c r="Y487" t="str">
        <f>""</f>
        <v/>
      </c>
      <c r="Z487">
        <v>0</v>
      </c>
      <c r="AA487" t="str">
        <f>""</f>
        <v/>
      </c>
      <c r="AB487">
        <v>0</v>
      </c>
      <c r="AC487" t="str">
        <f>""</f>
        <v/>
      </c>
      <c r="AD487">
        <v>0</v>
      </c>
      <c r="AE487" t="str">
        <f>""</f>
        <v/>
      </c>
      <c r="AF487">
        <v>0</v>
      </c>
      <c r="AG487" t="str">
        <f>""</f>
        <v/>
      </c>
      <c r="AH487">
        <v>0</v>
      </c>
      <c r="AI487" t="str">
        <f>""</f>
        <v/>
      </c>
      <c r="AJ487">
        <v>0</v>
      </c>
      <c r="AK487" t="str">
        <f>""</f>
        <v/>
      </c>
      <c r="AL487">
        <v>0</v>
      </c>
      <c r="AM487" t="str">
        <f>""</f>
        <v/>
      </c>
      <c r="AN487">
        <v>0</v>
      </c>
      <c r="AO487" t="str">
        <f>""</f>
        <v/>
      </c>
      <c r="AP487">
        <v>0</v>
      </c>
      <c r="AQ487" t="str">
        <f>""</f>
        <v/>
      </c>
      <c r="AR487" t="s">
        <v>632</v>
      </c>
      <c r="AS487" t="s">
        <v>633</v>
      </c>
      <c r="AT487">
        <v>0</v>
      </c>
      <c r="AU487" t="str">
        <f>""</f>
        <v/>
      </c>
      <c r="AV487">
        <v>2016</v>
      </c>
      <c r="AW487">
        <v>0</v>
      </c>
      <c r="AX487">
        <v>0</v>
      </c>
      <c r="AY487">
        <v>2700</v>
      </c>
      <c r="AZ487">
        <v>0</v>
      </c>
      <c r="BA487">
        <v>0</v>
      </c>
      <c r="BB487">
        <v>0</v>
      </c>
    </row>
    <row r="488" spans="1:54">
      <c r="A488">
        <v>1847300750</v>
      </c>
      <c r="B488" t="s">
        <v>492</v>
      </c>
      <c r="C488" s="1">
        <v>16000</v>
      </c>
      <c r="D488" s="1">
        <v>10664</v>
      </c>
      <c r="E488">
        <v>0</v>
      </c>
      <c r="F488">
        <v>0</v>
      </c>
      <c r="G488">
        <v>0</v>
      </c>
      <c r="H488" s="39">
        <v>10664</v>
      </c>
      <c r="I488">
        <v>0</v>
      </c>
      <c r="J488">
        <v>0</v>
      </c>
      <c r="K488">
        <v>0</v>
      </c>
      <c r="L488">
        <v>0</v>
      </c>
      <c r="M488" s="39">
        <v>16000</v>
      </c>
      <c r="N488">
        <v>0</v>
      </c>
      <c r="O488">
        <v>0</v>
      </c>
      <c r="P488">
        <v>0</v>
      </c>
      <c r="Q488">
        <v>0</v>
      </c>
      <c r="R488">
        <v>0</v>
      </c>
      <c r="S488">
        <v>0</v>
      </c>
      <c r="T488">
        <v>0</v>
      </c>
      <c r="U488">
        <v>0</v>
      </c>
      <c r="V488">
        <v>0</v>
      </c>
      <c r="W488" t="str">
        <f>""</f>
        <v/>
      </c>
      <c r="X488">
        <v>0</v>
      </c>
      <c r="Y488" t="str">
        <f>""</f>
        <v/>
      </c>
      <c r="Z488">
        <v>0</v>
      </c>
      <c r="AA488" t="str">
        <f>""</f>
        <v/>
      </c>
      <c r="AB488">
        <v>0</v>
      </c>
      <c r="AC488" t="str">
        <f>""</f>
        <v/>
      </c>
      <c r="AD488">
        <v>0</v>
      </c>
      <c r="AE488" t="str">
        <f>""</f>
        <v/>
      </c>
      <c r="AF488">
        <v>0</v>
      </c>
      <c r="AG488" t="str">
        <f>""</f>
        <v/>
      </c>
      <c r="AH488">
        <v>0</v>
      </c>
      <c r="AI488" t="str">
        <f>""</f>
        <v/>
      </c>
      <c r="AJ488">
        <v>0</v>
      </c>
      <c r="AK488" t="str">
        <f>""</f>
        <v/>
      </c>
      <c r="AL488">
        <v>0</v>
      </c>
      <c r="AM488" t="str">
        <f>""</f>
        <v/>
      </c>
      <c r="AN488">
        <v>0</v>
      </c>
      <c r="AO488" t="str">
        <f>""</f>
        <v/>
      </c>
      <c r="AP488">
        <v>0</v>
      </c>
      <c r="AQ488" t="str">
        <f>""</f>
        <v/>
      </c>
      <c r="AR488" t="s">
        <v>632</v>
      </c>
      <c r="AS488" t="s">
        <v>633</v>
      </c>
      <c r="AT488">
        <v>0</v>
      </c>
      <c r="AU488" t="str">
        <f>""</f>
        <v/>
      </c>
      <c r="AV488">
        <v>2016</v>
      </c>
      <c r="AW488">
        <v>0</v>
      </c>
      <c r="AX488">
        <v>0</v>
      </c>
      <c r="AY488">
        <v>0</v>
      </c>
      <c r="AZ488">
        <v>0</v>
      </c>
      <c r="BA488">
        <v>0</v>
      </c>
      <c r="BB488">
        <v>0</v>
      </c>
    </row>
    <row r="489" spans="1:54">
      <c r="A489">
        <v>1847300840</v>
      </c>
      <c r="B489" t="s">
        <v>203</v>
      </c>
      <c r="C489" s="1">
        <v>12000</v>
      </c>
      <c r="D489" s="1">
        <v>8000</v>
      </c>
      <c r="E489" s="39">
        <v>40490</v>
      </c>
      <c r="F489">
        <v>0</v>
      </c>
      <c r="G489" s="39">
        <v>40490</v>
      </c>
      <c r="H489" s="39">
        <v>-32490</v>
      </c>
      <c r="I489">
        <v>506.12</v>
      </c>
      <c r="J489" s="39">
        <v>40490</v>
      </c>
      <c r="K489">
        <v>0</v>
      </c>
      <c r="L489" s="39">
        <v>40490</v>
      </c>
      <c r="M489" s="39">
        <v>-28490</v>
      </c>
      <c r="N489">
        <v>337.41</v>
      </c>
      <c r="O489">
        <v>0</v>
      </c>
      <c r="P489">
        <v>0</v>
      </c>
      <c r="Q489">
        <v>0</v>
      </c>
      <c r="R489">
        <v>0</v>
      </c>
      <c r="S489" s="39">
        <v>-40490</v>
      </c>
      <c r="T489">
        <v>0</v>
      </c>
      <c r="U489" s="39">
        <v>-40490</v>
      </c>
      <c r="V489">
        <v>0</v>
      </c>
      <c r="W489" t="str">
        <f>""</f>
        <v/>
      </c>
      <c r="X489">
        <v>0</v>
      </c>
      <c r="Y489" t="str">
        <f>""</f>
        <v/>
      </c>
      <c r="Z489">
        <v>0</v>
      </c>
      <c r="AA489" t="str">
        <f>""</f>
        <v/>
      </c>
      <c r="AB489">
        <v>0</v>
      </c>
      <c r="AC489" t="str">
        <f>""</f>
        <v/>
      </c>
      <c r="AD489">
        <v>0</v>
      </c>
      <c r="AE489" t="str">
        <f>""</f>
        <v/>
      </c>
      <c r="AF489">
        <v>0</v>
      </c>
      <c r="AG489" t="str">
        <f>""</f>
        <v/>
      </c>
      <c r="AH489">
        <v>0</v>
      </c>
      <c r="AI489" t="str">
        <f>""</f>
        <v/>
      </c>
      <c r="AJ489">
        <v>0</v>
      </c>
      <c r="AK489" t="str">
        <f>""</f>
        <v/>
      </c>
      <c r="AL489">
        <v>0</v>
      </c>
      <c r="AM489" t="str">
        <f>""</f>
        <v/>
      </c>
      <c r="AN489">
        <v>0</v>
      </c>
      <c r="AO489" t="str">
        <f>""</f>
        <v/>
      </c>
      <c r="AP489">
        <v>0</v>
      </c>
      <c r="AQ489" t="str">
        <f>""</f>
        <v/>
      </c>
      <c r="AR489" t="s">
        <v>632</v>
      </c>
      <c r="AS489" t="s">
        <v>633</v>
      </c>
      <c r="AT489">
        <v>0</v>
      </c>
      <c r="AU489" t="str">
        <f>""</f>
        <v/>
      </c>
      <c r="AV489">
        <v>2016</v>
      </c>
      <c r="AW489">
        <v>0</v>
      </c>
      <c r="AX489">
        <v>0</v>
      </c>
      <c r="AY489">
        <v>0</v>
      </c>
      <c r="AZ489">
        <v>0</v>
      </c>
      <c r="BA489">
        <v>0</v>
      </c>
      <c r="BB489">
        <v>0</v>
      </c>
    </row>
    <row r="490" spans="1:54">
      <c r="A490">
        <v>1847320840</v>
      </c>
      <c r="B490" t="s">
        <v>204</v>
      </c>
      <c r="C490" s="1">
        <v>31737</v>
      </c>
      <c r="D490" s="1">
        <v>21152</v>
      </c>
      <c r="E490" s="39">
        <v>4179</v>
      </c>
      <c r="F490">
        <v>0</v>
      </c>
      <c r="G490" s="39">
        <v>4179</v>
      </c>
      <c r="H490" s="39">
        <v>16973</v>
      </c>
      <c r="I490">
        <v>19.75</v>
      </c>
      <c r="J490" s="39">
        <v>4179</v>
      </c>
      <c r="K490">
        <v>0</v>
      </c>
      <c r="L490" s="39">
        <v>4179</v>
      </c>
      <c r="M490" s="39">
        <v>27558</v>
      </c>
      <c r="N490">
        <v>13.16</v>
      </c>
      <c r="O490">
        <v>0</v>
      </c>
      <c r="P490">
        <v>0</v>
      </c>
      <c r="Q490">
        <v>0</v>
      </c>
      <c r="R490">
        <v>0</v>
      </c>
      <c r="S490" s="39">
        <v>-4179</v>
      </c>
      <c r="T490">
        <v>0</v>
      </c>
      <c r="U490" s="39">
        <v>-4179</v>
      </c>
      <c r="V490">
        <v>0</v>
      </c>
      <c r="W490" t="str">
        <f>""</f>
        <v/>
      </c>
      <c r="X490">
        <v>0</v>
      </c>
      <c r="Y490" t="str">
        <f>""</f>
        <v/>
      </c>
      <c r="Z490">
        <v>0</v>
      </c>
      <c r="AA490" t="str">
        <f>""</f>
        <v/>
      </c>
      <c r="AB490">
        <v>0</v>
      </c>
      <c r="AC490" t="str">
        <f>""</f>
        <v/>
      </c>
      <c r="AD490">
        <v>0</v>
      </c>
      <c r="AE490" t="str">
        <f>""</f>
        <v/>
      </c>
      <c r="AF490">
        <v>0</v>
      </c>
      <c r="AG490" t="str">
        <f>""</f>
        <v/>
      </c>
      <c r="AH490">
        <v>0</v>
      </c>
      <c r="AI490" t="str">
        <f>""</f>
        <v/>
      </c>
      <c r="AJ490">
        <v>0</v>
      </c>
      <c r="AK490" t="str">
        <f>""</f>
        <v/>
      </c>
      <c r="AL490">
        <v>0</v>
      </c>
      <c r="AM490" t="str">
        <f>""</f>
        <v/>
      </c>
      <c r="AN490">
        <v>0</v>
      </c>
      <c r="AO490" t="str">
        <f>""</f>
        <v/>
      </c>
      <c r="AP490">
        <v>0</v>
      </c>
      <c r="AQ490" t="str">
        <f>""</f>
        <v/>
      </c>
      <c r="AR490" t="s">
        <v>632</v>
      </c>
      <c r="AS490" t="s">
        <v>633</v>
      </c>
      <c r="AT490">
        <v>0</v>
      </c>
      <c r="AU490" t="str">
        <f>""</f>
        <v/>
      </c>
      <c r="AV490">
        <v>2016</v>
      </c>
      <c r="AW490">
        <v>0</v>
      </c>
      <c r="AX490">
        <v>0</v>
      </c>
      <c r="AY490">
        <v>0</v>
      </c>
      <c r="AZ490">
        <v>0</v>
      </c>
      <c r="BA490">
        <v>0</v>
      </c>
      <c r="BB490">
        <v>0</v>
      </c>
    </row>
    <row r="491" spans="1:54">
      <c r="A491">
        <v>1847400110</v>
      </c>
      <c r="B491" t="s">
        <v>493</v>
      </c>
      <c r="C491" s="1">
        <v>640416</v>
      </c>
      <c r="D491" s="1">
        <v>426776</v>
      </c>
      <c r="E491" s="39">
        <v>393984.32</v>
      </c>
      <c r="F491">
        <v>0</v>
      </c>
      <c r="G491" s="39">
        <v>393984.32</v>
      </c>
      <c r="H491" s="39">
        <v>32791.68</v>
      </c>
      <c r="I491">
        <v>92.31</v>
      </c>
      <c r="J491" s="39">
        <v>441727.2</v>
      </c>
      <c r="K491">
        <v>0</v>
      </c>
      <c r="L491" s="39">
        <v>441727.2</v>
      </c>
      <c r="M491" s="39">
        <v>198688.8</v>
      </c>
      <c r="N491">
        <v>68.97</v>
      </c>
      <c r="O491">
        <v>0</v>
      </c>
      <c r="P491">
        <v>0</v>
      </c>
      <c r="Q491">
        <v>0</v>
      </c>
      <c r="R491">
        <v>0</v>
      </c>
      <c r="S491" s="39">
        <v>-393984.32</v>
      </c>
      <c r="T491">
        <v>0</v>
      </c>
      <c r="U491" s="39">
        <v>-441727.2</v>
      </c>
      <c r="V491">
        <v>0</v>
      </c>
      <c r="W491" t="str">
        <f>""</f>
        <v/>
      </c>
      <c r="X491">
        <v>0</v>
      </c>
      <c r="Y491" t="str">
        <f>""</f>
        <v/>
      </c>
      <c r="Z491">
        <v>0</v>
      </c>
      <c r="AA491" t="str">
        <f>""</f>
        <v/>
      </c>
      <c r="AB491">
        <v>0</v>
      </c>
      <c r="AC491" t="str">
        <f>""</f>
        <v/>
      </c>
      <c r="AD491">
        <v>0</v>
      </c>
      <c r="AE491" t="str">
        <f>""</f>
        <v/>
      </c>
      <c r="AF491">
        <v>0</v>
      </c>
      <c r="AG491" t="str">
        <f>""</f>
        <v/>
      </c>
      <c r="AH491">
        <v>0</v>
      </c>
      <c r="AI491" t="str">
        <f>""</f>
        <v/>
      </c>
      <c r="AJ491">
        <v>0</v>
      </c>
      <c r="AK491" t="str">
        <f>""</f>
        <v/>
      </c>
      <c r="AL491">
        <v>0</v>
      </c>
      <c r="AM491" t="str">
        <f>""</f>
        <v/>
      </c>
      <c r="AN491">
        <v>0</v>
      </c>
      <c r="AO491" t="str">
        <f>""</f>
        <v/>
      </c>
      <c r="AP491">
        <v>0</v>
      </c>
      <c r="AQ491" t="str">
        <f>""</f>
        <v/>
      </c>
      <c r="AR491" t="s">
        <v>632</v>
      </c>
      <c r="AS491" t="s">
        <v>633</v>
      </c>
      <c r="AT491">
        <v>0</v>
      </c>
      <c r="AU491" t="str">
        <f>""</f>
        <v/>
      </c>
      <c r="AV491">
        <v>2016</v>
      </c>
      <c r="AW491">
        <v>0</v>
      </c>
      <c r="AX491">
        <v>0</v>
      </c>
      <c r="AY491">
        <v>0</v>
      </c>
      <c r="AZ491">
        <v>0</v>
      </c>
      <c r="BA491">
        <v>0</v>
      </c>
      <c r="BB491">
        <v>0</v>
      </c>
    </row>
    <row r="492" spans="1:54">
      <c r="A492">
        <v>1847400430</v>
      </c>
      <c r="B492" t="s">
        <v>494</v>
      </c>
      <c r="C492" s="1">
        <v>6000</v>
      </c>
      <c r="D492" s="1">
        <v>4000</v>
      </c>
      <c r="E492">
        <v>0</v>
      </c>
      <c r="F492">
        <v>0</v>
      </c>
      <c r="G492">
        <v>0</v>
      </c>
      <c r="H492" s="39">
        <v>4000</v>
      </c>
      <c r="I492">
        <v>0</v>
      </c>
      <c r="J492">
        <v>0</v>
      </c>
      <c r="K492">
        <v>0</v>
      </c>
      <c r="L492">
        <v>0</v>
      </c>
      <c r="M492" s="39">
        <v>6000</v>
      </c>
      <c r="N492">
        <v>0</v>
      </c>
      <c r="O492">
        <v>0</v>
      </c>
      <c r="P492">
        <v>0</v>
      </c>
      <c r="Q492">
        <v>0</v>
      </c>
      <c r="R492">
        <v>0</v>
      </c>
      <c r="S492">
        <v>0</v>
      </c>
      <c r="T492">
        <v>0</v>
      </c>
      <c r="U492">
        <v>0</v>
      </c>
      <c r="V492">
        <v>0</v>
      </c>
      <c r="W492" t="str">
        <f>""</f>
        <v/>
      </c>
      <c r="X492">
        <v>0</v>
      </c>
      <c r="Y492" t="str">
        <f>""</f>
        <v/>
      </c>
      <c r="Z492">
        <v>0</v>
      </c>
      <c r="AA492" t="str">
        <f>""</f>
        <v/>
      </c>
      <c r="AB492">
        <v>0</v>
      </c>
      <c r="AC492" t="str">
        <f>""</f>
        <v/>
      </c>
      <c r="AD492">
        <v>0</v>
      </c>
      <c r="AE492" t="str">
        <f>""</f>
        <v/>
      </c>
      <c r="AF492">
        <v>0</v>
      </c>
      <c r="AG492" t="str">
        <f>""</f>
        <v/>
      </c>
      <c r="AH492">
        <v>0</v>
      </c>
      <c r="AI492" t="str">
        <f>""</f>
        <v/>
      </c>
      <c r="AJ492">
        <v>0</v>
      </c>
      <c r="AK492" t="str">
        <f>""</f>
        <v/>
      </c>
      <c r="AL492">
        <v>0</v>
      </c>
      <c r="AM492" t="str">
        <f>""</f>
        <v/>
      </c>
      <c r="AN492">
        <v>0</v>
      </c>
      <c r="AO492" t="str">
        <f>""</f>
        <v/>
      </c>
      <c r="AP492">
        <v>0</v>
      </c>
      <c r="AQ492" t="str">
        <f>""</f>
        <v/>
      </c>
      <c r="AR492" t="s">
        <v>632</v>
      </c>
      <c r="AS492" t="s">
        <v>633</v>
      </c>
      <c r="AT492">
        <v>0</v>
      </c>
      <c r="AU492" t="str">
        <f>""</f>
        <v/>
      </c>
      <c r="AV492">
        <v>2016</v>
      </c>
      <c r="AW492">
        <v>0</v>
      </c>
      <c r="AX492">
        <v>0</v>
      </c>
      <c r="AY492">
        <v>0</v>
      </c>
      <c r="AZ492">
        <v>0</v>
      </c>
      <c r="BA492">
        <v>0</v>
      </c>
      <c r="BB492">
        <v>0</v>
      </c>
    </row>
    <row r="493" spans="1:54">
      <c r="A493">
        <v>1847400470</v>
      </c>
      <c r="B493" t="s">
        <v>495</v>
      </c>
      <c r="C493" s="1">
        <v>4800</v>
      </c>
      <c r="D493" s="1">
        <v>3200</v>
      </c>
      <c r="E493">
        <v>0</v>
      </c>
      <c r="F493">
        <v>0</v>
      </c>
      <c r="G493">
        <v>0</v>
      </c>
      <c r="H493" s="39">
        <v>3200</v>
      </c>
      <c r="I493">
        <v>0</v>
      </c>
      <c r="J493">
        <v>0</v>
      </c>
      <c r="K493">
        <v>0</v>
      </c>
      <c r="L493">
        <v>0</v>
      </c>
      <c r="M493" s="39">
        <v>4800</v>
      </c>
      <c r="N493">
        <v>0</v>
      </c>
      <c r="O493">
        <v>0</v>
      </c>
      <c r="P493">
        <v>0</v>
      </c>
      <c r="Q493">
        <v>0</v>
      </c>
      <c r="R493">
        <v>0</v>
      </c>
      <c r="S493">
        <v>0</v>
      </c>
      <c r="T493">
        <v>0</v>
      </c>
      <c r="U493">
        <v>0</v>
      </c>
      <c r="V493">
        <v>0</v>
      </c>
      <c r="W493" t="str">
        <f>""</f>
        <v/>
      </c>
      <c r="X493">
        <v>0</v>
      </c>
      <c r="Y493" t="str">
        <f>""</f>
        <v/>
      </c>
      <c r="Z493">
        <v>0</v>
      </c>
      <c r="AA493" t="str">
        <f>""</f>
        <v/>
      </c>
      <c r="AB493">
        <v>0</v>
      </c>
      <c r="AC493" t="str">
        <f>""</f>
        <v/>
      </c>
      <c r="AD493">
        <v>0</v>
      </c>
      <c r="AE493" t="str">
        <f>""</f>
        <v/>
      </c>
      <c r="AF493">
        <v>0</v>
      </c>
      <c r="AG493" t="str">
        <f>""</f>
        <v/>
      </c>
      <c r="AH493">
        <v>0</v>
      </c>
      <c r="AI493" t="str">
        <f>""</f>
        <v/>
      </c>
      <c r="AJ493">
        <v>0</v>
      </c>
      <c r="AK493" t="str">
        <f>""</f>
        <v/>
      </c>
      <c r="AL493">
        <v>0</v>
      </c>
      <c r="AM493" t="str">
        <f>""</f>
        <v/>
      </c>
      <c r="AN493">
        <v>0</v>
      </c>
      <c r="AO493" t="str">
        <f>""</f>
        <v/>
      </c>
      <c r="AP493">
        <v>0</v>
      </c>
      <c r="AQ493" t="str">
        <f>""</f>
        <v/>
      </c>
      <c r="AR493" t="s">
        <v>632</v>
      </c>
      <c r="AS493" t="s">
        <v>633</v>
      </c>
      <c r="AT493">
        <v>0</v>
      </c>
      <c r="AU493" t="str">
        <f>""</f>
        <v/>
      </c>
      <c r="AV493">
        <v>2016</v>
      </c>
      <c r="AW493">
        <v>0</v>
      </c>
      <c r="AX493">
        <v>0</v>
      </c>
      <c r="AY493">
        <v>0</v>
      </c>
      <c r="AZ493">
        <v>0</v>
      </c>
      <c r="BA493">
        <v>0</v>
      </c>
      <c r="BB493">
        <v>0</v>
      </c>
    </row>
    <row r="494" spans="1:54">
      <c r="A494">
        <v>1847400541</v>
      </c>
      <c r="B494" t="s">
        <v>496</v>
      </c>
      <c r="C494">
        <v>0</v>
      </c>
      <c r="D494">
        <v>0</v>
      </c>
      <c r="E494" s="39">
        <v>5039</v>
      </c>
      <c r="F494">
        <v>0</v>
      </c>
      <c r="G494" s="39">
        <v>5039</v>
      </c>
      <c r="H494" s="39">
        <v>-5039</v>
      </c>
      <c r="I494">
        <v>0</v>
      </c>
      <c r="J494" s="39">
        <v>5039</v>
      </c>
      <c r="K494">
        <v>0</v>
      </c>
      <c r="L494" s="39">
        <v>5039</v>
      </c>
      <c r="M494" s="39">
        <v>-5039</v>
      </c>
      <c r="N494">
        <v>0</v>
      </c>
      <c r="O494">
        <v>0</v>
      </c>
      <c r="P494">
        <v>0</v>
      </c>
      <c r="Q494">
        <v>0</v>
      </c>
      <c r="R494">
        <v>0</v>
      </c>
      <c r="S494" s="39">
        <v>-5039</v>
      </c>
      <c r="T494">
        <v>0</v>
      </c>
      <c r="U494" s="39">
        <v>-5039</v>
      </c>
      <c r="V494">
        <v>0</v>
      </c>
      <c r="W494" t="str">
        <f>""</f>
        <v/>
      </c>
      <c r="X494">
        <v>0</v>
      </c>
      <c r="Y494" t="str">
        <f>""</f>
        <v/>
      </c>
      <c r="Z494">
        <v>0</v>
      </c>
      <c r="AA494" t="str">
        <f>""</f>
        <v/>
      </c>
      <c r="AB494">
        <v>0</v>
      </c>
      <c r="AC494" t="str">
        <f>""</f>
        <v/>
      </c>
      <c r="AD494">
        <v>0</v>
      </c>
      <c r="AE494" t="str">
        <f>""</f>
        <v/>
      </c>
      <c r="AF494">
        <v>0</v>
      </c>
      <c r="AG494" t="str">
        <f>""</f>
        <v/>
      </c>
      <c r="AH494">
        <v>0</v>
      </c>
      <c r="AI494" t="str">
        <f>""</f>
        <v/>
      </c>
      <c r="AJ494">
        <v>0</v>
      </c>
      <c r="AK494" t="str">
        <f>""</f>
        <v/>
      </c>
      <c r="AL494">
        <v>0</v>
      </c>
      <c r="AM494" t="str">
        <f>""</f>
        <v/>
      </c>
      <c r="AN494">
        <v>0</v>
      </c>
      <c r="AO494" t="str">
        <f>""</f>
        <v/>
      </c>
      <c r="AP494">
        <v>0</v>
      </c>
      <c r="AQ494" t="str">
        <f>""</f>
        <v/>
      </c>
      <c r="AR494" t="s">
        <v>632</v>
      </c>
      <c r="AS494" t="s">
        <v>633</v>
      </c>
      <c r="AT494">
        <v>0</v>
      </c>
      <c r="AU494" t="str">
        <f>""</f>
        <v/>
      </c>
      <c r="AV494">
        <v>2016</v>
      </c>
      <c r="AW494">
        <v>0</v>
      </c>
      <c r="AX494">
        <v>0</v>
      </c>
      <c r="AY494">
        <v>0</v>
      </c>
      <c r="AZ494">
        <v>0</v>
      </c>
      <c r="BA494">
        <v>0</v>
      </c>
      <c r="BB494">
        <v>0</v>
      </c>
    </row>
    <row r="495" spans="1:54">
      <c r="A495">
        <v>1847400720</v>
      </c>
      <c r="B495" t="s">
        <v>497</v>
      </c>
      <c r="C495" s="1">
        <v>15000</v>
      </c>
      <c r="D495" s="1">
        <v>10000</v>
      </c>
      <c r="E495">
        <v>430</v>
      </c>
      <c r="F495">
        <v>0</v>
      </c>
      <c r="G495">
        <v>430</v>
      </c>
      <c r="H495" s="39">
        <v>9570</v>
      </c>
      <c r="I495">
        <v>4.3</v>
      </c>
      <c r="J495">
        <v>430</v>
      </c>
      <c r="K495">
        <v>0</v>
      </c>
      <c r="L495">
        <v>430</v>
      </c>
      <c r="M495" s="39">
        <v>14570</v>
      </c>
      <c r="N495">
        <v>2.86</v>
      </c>
      <c r="O495">
        <v>0</v>
      </c>
      <c r="P495">
        <v>0</v>
      </c>
      <c r="Q495">
        <v>0</v>
      </c>
      <c r="R495">
        <v>0</v>
      </c>
      <c r="S495">
        <v>-430</v>
      </c>
      <c r="T495">
        <v>0</v>
      </c>
      <c r="U495">
        <v>-430</v>
      </c>
      <c r="V495">
        <v>0</v>
      </c>
      <c r="W495" t="str">
        <f>""</f>
        <v/>
      </c>
      <c r="X495">
        <v>0</v>
      </c>
      <c r="Y495" t="str">
        <f>""</f>
        <v/>
      </c>
      <c r="Z495">
        <v>0</v>
      </c>
      <c r="AA495" t="str">
        <f>""</f>
        <v/>
      </c>
      <c r="AB495">
        <v>0</v>
      </c>
      <c r="AC495" t="str">
        <f>""</f>
        <v/>
      </c>
      <c r="AD495">
        <v>0</v>
      </c>
      <c r="AE495" t="str">
        <f>""</f>
        <v/>
      </c>
      <c r="AF495">
        <v>0</v>
      </c>
      <c r="AG495" t="str">
        <f>""</f>
        <v/>
      </c>
      <c r="AH495">
        <v>0</v>
      </c>
      <c r="AI495" t="str">
        <f>""</f>
        <v/>
      </c>
      <c r="AJ495">
        <v>0</v>
      </c>
      <c r="AK495" t="str">
        <f>""</f>
        <v/>
      </c>
      <c r="AL495">
        <v>0</v>
      </c>
      <c r="AM495" t="str">
        <f>""</f>
        <v/>
      </c>
      <c r="AN495">
        <v>0</v>
      </c>
      <c r="AO495" t="str">
        <f>""</f>
        <v/>
      </c>
      <c r="AP495">
        <v>0</v>
      </c>
      <c r="AQ495" t="str">
        <f>""</f>
        <v/>
      </c>
      <c r="AR495" t="s">
        <v>632</v>
      </c>
      <c r="AS495" t="s">
        <v>633</v>
      </c>
      <c r="AT495">
        <v>0</v>
      </c>
      <c r="AU495" t="str">
        <f>""</f>
        <v/>
      </c>
      <c r="AV495">
        <v>2016</v>
      </c>
      <c r="AW495">
        <v>0</v>
      </c>
      <c r="AX495">
        <v>0</v>
      </c>
      <c r="AY495">
        <v>0</v>
      </c>
      <c r="AZ495">
        <v>0</v>
      </c>
      <c r="BA495">
        <v>0</v>
      </c>
      <c r="BB495">
        <v>0</v>
      </c>
    </row>
    <row r="496" spans="1:54">
      <c r="A496">
        <v>1847400750</v>
      </c>
      <c r="B496" t="s">
        <v>498</v>
      </c>
      <c r="C496" s="1">
        <v>77710</v>
      </c>
      <c r="D496" s="1">
        <v>51784</v>
      </c>
      <c r="E496" s="39">
        <v>6100</v>
      </c>
      <c r="F496" s="39">
        <v>18863</v>
      </c>
      <c r="G496" s="39">
        <v>24963</v>
      </c>
      <c r="H496" s="39">
        <v>26821</v>
      </c>
      <c r="I496">
        <v>48.2</v>
      </c>
      <c r="J496" s="39">
        <v>6100</v>
      </c>
      <c r="K496" s="39">
        <v>18863</v>
      </c>
      <c r="L496" s="39">
        <v>24963</v>
      </c>
      <c r="M496" s="39">
        <v>52747</v>
      </c>
      <c r="N496">
        <v>32.119999999999997</v>
      </c>
      <c r="O496">
        <v>0</v>
      </c>
      <c r="P496">
        <v>0</v>
      </c>
      <c r="Q496">
        <v>0</v>
      </c>
      <c r="R496">
        <v>0</v>
      </c>
      <c r="S496" s="39">
        <v>-24963</v>
      </c>
      <c r="T496">
        <v>0</v>
      </c>
      <c r="U496" s="39">
        <v>-24963</v>
      </c>
      <c r="V496">
        <v>0</v>
      </c>
      <c r="W496" t="str">
        <f>""</f>
        <v/>
      </c>
      <c r="X496">
        <v>0</v>
      </c>
      <c r="Y496" t="str">
        <f>""</f>
        <v/>
      </c>
      <c r="Z496">
        <v>0</v>
      </c>
      <c r="AA496" t="str">
        <f>""</f>
        <v/>
      </c>
      <c r="AB496">
        <v>0</v>
      </c>
      <c r="AC496" t="str">
        <f>""</f>
        <v/>
      </c>
      <c r="AD496">
        <v>0</v>
      </c>
      <c r="AE496" t="str">
        <f>""</f>
        <v/>
      </c>
      <c r="AF496">
        <v>0</v>
      </c>
      <c r="AG496" t="str">
        <f>""</f>
        <v/>
      </c>
      <c r="AH496">
        <v>0</v>
      </c>
      <c r="AI496" t="str">
        <f>""</f>
        <v/>
      </c>
      <c r="AJ496">
        <v>0</v>
      </c>
      <c r="AK496" t="str">
        <f>""</f>
        <v/>
      </c>
      <c r="AL496">
        <v>0</v>
      </c>
      <c r="AM496" t="str">
        <f>""</f>
        <v/>
      </c>
      <c r="AN496">
        <v>0</v>
      </c>
      <c r="AO496" t="str">
        <f>""</f>
        <v/>
      </c>
      <c r="AP496">
        <v>0</v>
      </c>
      <c r="AQ496" t="str">
        <f>""</f>
        <v/>
      </c>
      <c r="AR496" t="s">
        <v>632</v>
      </c>
      <c r="AS496" t="s">
        <v>633</v>
      </c>
      <c r="AT496">
        <v>0</v>
      </c>
      <c r="AU496" t="str">
        <f>""</f>
        <v/>
      </c>
      <c r="AV496">
        <v>2016</v>
      </c>
      <c r="AW496">
        <v>0</v>
      </c>
      <c r="AX496">
        <v>0</v>
      </c>
      <c r="AY496">
        <v>18863</v>
      </c>
      <c r="AZ496">
        <v>0</v>
      </c>
      <c r="BA496">
        <v>0</v>
      </c>
      <c r="BB496">
        <v>0</v>
      </c>
    </row>
    <row r="497" spans="1:54">
      <c r="A497">
        <v>1847400780</v>
      </c>
      <c r="B497" t="s">
        <v>499</v>
      </c>
      <c r="C497" s="1">
        <v>48000</v>
      </c>
      <c r="D497" s="1">
        <v>48000</v>
      </c>
      <c r="E497" s="39">
        <v>17891</v>
      </c>
      <c r="F497" s="39">
        <v>20000</v>
      </c>
      <c r="G497" s="39">
        <v>37891</v>
      </c>
      <c r="H497" s="39">
        <v>10109</v>
      </c>
      <c r="I497">
        <v>78.930000000000007</v>
      </c>
      <c r="J497" s="39">
        <v>17891</v>
      </c>
      <c r="K497" s="39">
        <v>20000</v>
      </c>
      <c r="L497" s="39">
        <v>37891</v>
      </c>
      <c r="M497" s="39">
        <v>10109</v>
      </c>
      <c r="N497">
        <v>78.930000000000007</v>
      </c>
      <c r="O497">
        <v>0</v>
      </c>
      <c r="P497">
        <v>0</v>
      </c>
      <c r="Q497">
        <v>0</v>
      </c>
      <c r="R497">
        <v>0</v>
      </c>
      <c r="S497" s="39">
        <v>-37891</v>
      </c>
      <c r="T497">
        <v>0</v>
      </c>
      <c r="U497" s="39">
        <v>-37891</v>
      </c>
      <c r="V497">
        <v>0</v>
      </c>
      <c r="W497" t="str">
        <f>""</f>
        <v/>
      </c>
      <c r="X497">
        <v>0</v>
      </c>
      <c r="Y497" t="str">
        <f>""</f>
        <v/>
      </c>
      <c r="Z497">
        <v>0</v>
      </c>
      <c r="AA497" t="str">
        <f>""</f>
        <v/>
      </c>
      <c r="AB497">
        <v>0</v>
      </c>
      <c r="AC497" t="str">
        <f>""</f>
        <v/>
      </c>
      <c r="AD497">
        <v>0</v>
      </c>
      <c r="AE497" t="str">
        <f>""</f>
        <v/>
      </c>
      <c r="AF497">
        <v>0</v>
      </c>
      <c r="AG497" t="str">
        <f>""</f>
        <v/>
      </c>
      <c r="AH497">
        <v>0</v>
      </c>
      <c r="AI497" t="str">
        <f>""</f>
        <v/>
      </c>
      <c r="AJ497">
        <v>0</v>
      </c>
      <c r="AK497" t="str">
        <f>""</f>
        <v/>
      </c>
      <c r="AL497">
        <v>0</v>
      </c>
      <c r="AM497" t="str">
        <f>""</f>
        <v/>
      </c>
      <c r="AN497">
        <v>0</v>
      </c>
      <c r="AO497" t="str">
        <f>""</f>
        <v/>
      </c>
      <c r="AP497">
        <v>0</v>
      </c>
      <c r="AQ497" t="str">
        <f>""</f>
        <v/>
      </c>
      <c r="AR497" t="s">
        <v>632</v>
      </c>
      <c r="AS497" t="s">
        <v>633</v>
      </c>
      <c r="AT497">
        <v>0</v>
      </c>
      <c r="AU497" t="str">
        <f>""</f>
        <v/>
      </c>
      <c r="AV497">
        <v>2016</v>
      </c>
      <c r="AW497">
        <v>0</v>
      </c>
      <c r="AX497">
        <v>0</v>
      </c>
      <c r="AY497">
        <v>20000</v>
      </c>
      <c r="AZ497">
        <v>0</v>
      </c>
      <c r="BA497">
        <v>0</v>
      </c>
      <c r="BB497">
        <v>0</v>
      </c>
    </row>
    <row r="498" spans="1:54">
      <c r="A498">
        <v>1847400840</v>
      </c>
      <c r="B498" t="s">
        <v>730</v>
      </c>
      <c r="C498" s="1">
        <v>14000</v>
      </c>
      <c r="D498" s="1">
        <v>9328</v>
      </c>
      <c r="E498">
        <v>0</v>
      </c>
      <c r="F498">
        <v>0</v>
      </c>
      <c r="G498">
        <v>0</v>
      </c>
      <c r="H498" s="39">
        <v>9328</v>
      </c>
      <c r="I498">
        <v>0</v>
      </c>
      <c r="J498">
        <v>0</v>
      </c>
      <c r="K498">
        <v>0</v>
      </c>
      <c r="L498">
        <v>0</v>
      </c>
      <c r="M498" s="39">
        <v>14000</v>
      </c>
      <c r="N498">
        <v>0</v>
      </c>
      <c r="O498">
        <v>0</v>
      </c>
      <c r="P498">
        <v>0</v>
      </c>
      <c r="Q498">
        <v>0</v>
      </c>
      <c r="R498">
        <v>0</v>
      </c>
      <c r="S498">
        <v>0</v>
      </c>
      <c r="T498">
        <v>0</v>
      </c>
      <c r="U498">
        <v>0</v>
      </c>
      <c r="V498">
        <v>0</v>
      </c>
      <c r="W498" t="str">
        <f>""</f>
        <v/>
      </c>
      <c r="X498">
        <v>0</v>
      </c>
      <c r="Y498" t="str">
        <f>""</f>
        <v/>
      </c>
      <c r="Z498">
        <v>0</v>
      </c>
      <c r="AA498" t="str">
        <f>""</f>
        <v/>
      </c>
      <c r="AB498">
        <v>0</v>
      </c>
      <c r="AC498" t="str">
        <f>""</f>
        <v/>
      </c>
      <c r="AD498">
        <v>0</v>
      </c>
      <c r="AE498" t="str">
        <f>""</f>
        <v/>
      </c>
      <c r="AF498">
        <v>0</v>
      </c>
      <c r="AG498" t="str">
        <f>""</f>
        <v/>
      </c>
      <c r="AH498">
        <v>0</v>
      </c>
      <c r="AI498" t="str">
        <f>""</f>
        <v/>
      </c>
      <c r="AJ498">
        <v>0</v>
      </c>
      <c r="AK498" t="str">
        <f>""</f>
        <v/>
      </c>
      <c r="AL498">
        <v>0</v>
      </c>
      <c r="AM498" t="str">
        <f>""</f>
        <v/>
      </c>
      <c r="AN498">
        <v>0</v>
      </c>
      <c r="AO498" t="str">
        <f>""</f>
        <v/>
      </c>
      <c r="AP498">
        <v>0</v>
      </c>
      <c r="AQ498" t="str">
        <f>""</f>
        <v/>
      </c>
      <c r="AR498" t="s">
        <v>632</v>
      </c>
      <c r="AS498" t="s">
        <v>633</v>
      </c>
      <c r="AT498">
        <v>0</v>
      </c>
      <c r="AU498" t="str">
        <f>""</f>
        <v/>
      </c>
      <c r="AV498">
        <v>2016</v>
      </c>
      <c r="AW498">
        <v>0</v>
      </c>
      <c r="AX498">
        <v>0</v>
      </c>
      <c r="AY498">
        <v>0</v>
      </c>
      <c r="AZ498">
        <v>0</v>
      </c>
      <c r="BA498">
        <v>0</v>
      </c>
      <c r="BB498">
        <v>0</v>
      </c>
    </row>
    <row r="499" spans="1:54">
      <c r="A499">
        <v>1847400930</v>
      </c>
      <c r="B499" t="s">
        <v>500</v>
      </c>
      <c r="C499" s="1">
        <v>7700</v>
      </c>
      <c r="D499" s="1">
        <v>5128</v>
      </c>
      <c r="E499" s="39">
        <v>1485.13</v>
      </c>
      <c r="F499" s="39">
        <v>1736</v>
      </c>
      <c r="G499" s="39">
        <v>3221.13</v>
      </c>
      <c r="H499" s="39">
        <v>1906.87</v>
      </c>
      <c r="I499">
        <v>62.81</v>
      </c>
      <c r="J499" s="39">
        <v>1485.13</v>
      </c>
      <c r="K499" s="39">
        <v>1736</v>
      </c>
      <c r="L499" s="39">
        <v>3221.13</v>
      </c>
      <c r="M499" s="39">
        <v>4478.87</v>
      </c>
      <c r="N499">
        <v>41.83</v>
      </c>
      <c r="O499">
        <v>0</v>
      </c>
      <c r="P499">
        <v>0</v>
      </c>
      <c r="Q499">
        <v>0</v>
      </c>
      <c r="R499">
        <v>0</v>
      </c>
      <c r="S499" s="39">
        <v>-3221.13</v>
      </c>
      <c r="T499">
        <v>0</v>
      </c>
      <c r="U499" s="39">
        <v>-3221.13</v>
      </c>
      <c r="V499">
        <v>0</v>
      </c>
      <c r="W499" t="str">
        <f>""</f>
        <v/>
      </c>
      <c r="X499">
        <v>0</v>
      </c>
      <c r="Y499" t="str">
        <f>""</f>
        <v/>
      </c>
      <c r="Z499">
        <v>0</v>
      </c>
      <c r="AA499" t="str">
        <f>""</f>
        <v/>
      </c>
      <c r="AB499">
        <v>0</v>
      </c>
      <c r="AC499" t="str">
        <f>""</f>
        <v/>
      </c>
      <c r="AD499">
        <v>0</v>
      </c>
      <c r="AE499" t="str">
        <f>""</f>
        <v/>
      </c>
      <c r="AF499">
        <v>0</v>
      </c>
      <c r="AG499" t="str">
        <f>""</f>
        <v/>
      </c>
      <c r="AH499">
        <v>0</v>
      </c>
      <c r="AI499" t="str">
        <f>""</f>
        <v/>
      </c>
      <c r="AJ499">
        <v>0</v>
      </c>
      <c r="AK499" t="str">
        <f>""</f>
        <v/>
      </c>
      <c r="AL499">
        <v>0</v>
      </c>
      <c r="AM499" t="str">
        <f>""</f>
        <v/>
      </c>
      <c r="AN499">
        <v>0</v>
      </c>
      <c r="AO499" t="str">
        <f>""</f>
        <v/>
      </c>
      <c r="AP499">
        <v>0</v>
      </c>
      <c r="AQ499" t="str">
        <f>""</f>
        <v/>
      </c>
      <c r="AR499" t="s">
        <v>632</v>
      </c>
      <c r="AS499" t="s">
        <v>633</v>
      </c>
      <c r="AT499">
        <v>0</v>
      </c>
      <c r="AU499" t="str">
        <f>""</f>
        <v/>
      </c>
      <c r="AV499">
        <v>2016</v>
      </c>
      <c r="AW499">
        <v>0</v>
      </c>
      <c r="AX499">
        <v>0</v>
      </c>
      <c r="AY499">
        <v>1736</v>
      </c>
      <c r="AZ499">
        <v>0</v>
      </c>
      <c r="BA499">
        <v>0</v>
      </c>
      <c r="BB499">
        <v>0</v>
      </c>
    </row>
    <row r="500" spans="1:54">
      <c r="A500">
        <v>1847410750</v>
      </c>
      <c r="B500" t="s">
        <v>731</v>
      </c>
      <c r="C500" s="1">
        <v>48000</v>
      </c>
      <c r="D500" s="1">
        <v>48000</v>
      </c>
      <c r="E500" s="39">
        <v>3000</v>
      </c>
      <c r="F500">
        <v>0</v>
      </c>
      <c r="G500" s="39">
        <v>3000</v>
      </c>
      <c r="H500" s="39">
        <v>45000</v>
      </c>
      <c r="I500">
        <v>6.25</v>
      </c>
      <c r="J500" s="39">
        <v>3000</v>
      </c>
      <c r="K500">
        <v>0</v>
      </c>
      <c r="L500" s="39">
        <v>3000</v>
      </c>
      <c r="M500" s="39">
        <v>45000</v>
      </c>
      <c r="N500">
        <v>6.25</v>
      </c>
      <c r="O500">
        <v>0</v>
      </c>
      <c r="P500">
        <v>0</v>
      </c>
      <c r="Q500">
        <v>0</v>
      </c>
      <c r="R500">
        <v>0</v>
      </c>
      <c r="S500" s="39">
        <v>-3000</v>
      </c>
      <c r="T500">
        <v>0</v>
      </c>
      <c r="U500" s="39">
        <v>-3000</v>
      </c>
      <c r="V500">
        <v>0</v>
      </c>
      <c r="W500" t="str">
        <f>""</f>
        <v/>
      </c>
      <c r="X500">
        <v>0</v>
      </c>
      <c r="Y500" t="str">
        <f>""</f>
        <v/>
      </c>
      <c r="Z500">
        <v>0</v>
      </c>
      <c r="AA500" t="str">
        <f>""</f>
        <v/>
      </c>
      <c r="AB500">
        <v>0</v>
      </c>
      <c r="AC500" t="str">
        <f>""</f>
        <v/>
      </c>
      <c r="AD500">
        <v>0</v>
      </c>
      <c r="AE500" t="str">
        <f>""</f>
        <v/>
      </c>
      <c r="AF500">
        <v>0</v>
      </c>
      <c r="AG500" t="str">
        <f>""</f>
        <v/>
      </c>
      <c r="AH500">
        <v>0</v>
      </c>
      <c r="AI500" t="str">
        <f>""</f>
        <v/>
      </c>
      <c r="AJ500">
        <v>0</v>
      </c>
      <c r="AK500" t="str">
        <f>""</f>
        <v/>
      </c>
      <c r="AL500">
        <v>0</v>
      </c>
      <c r="AM500" t="str">
        <f>""</f>
        <v/>
      </c>
      <c r="AN500">
        <v>0</v>
      </c>
      <c r="AO500" t="str">
        <f>""</f>
        <v/>
      </c>
      <c r="AP500">
        <v>0</v>
      </c>
      <c r="AQ500" t="str">
        <f>""</f>
        <v/>
      </c>
      <c r="AR500" t="s">
        <v>632</v>
      </c>
      <c r="AS500" t="s">
        <v>633</v>
      </c>
      <c r="AT500">
        <v>0</v>
      </c>
      <c r="AU500" t="str">
        <f>""</f>
        <v/>
      </c>
      <c r="AV500">
        <v>2016</v>
      </c>
      <c r="AW500">
        <v>0</v>
      </c>
      <c r="AX500">
        <v>0</v>
      </c>
      <c r="AY500">
        <v>0</v>
      </c>
      <c r="AZ500">
        <v>0</v>
      </c>
      <c r="BA500">
        <v>0</v>
      </c>
      <c r="BB500">
        <v>0</v>
      </c>
    </row>
    <row r="501" spans="1:54">
      <c r="A501">
        <v>1847410840</v>
      </c>
      <c r="B501" t="s">
        <v>501</v>
      </c>
      <c r="C501" s="1">
        <v>12000</v>
      </c>
      <c r="D501" s="1">
        <v>8000</v>
      </c>
      <c r="E501">
        <v>0</v>
      </c>
      <c r="F501">
        <v>0</v>
      </c>
      <c r="G501">
        <v>0</v>
      </c>
      <c r="H501" s="39">
        <v>8000</v>
      </c>
      <c r="I501">
        <v>0</v>
      </c>
      <c r="J501">
        <v>0</v>
      </c>
      <c r="K501">
        <v>0</v>
      </c>
      <c r="L501">
        <v>0</v>
      </c>
      <c r="M501" s="39">
        <v>12000</v>
      </c>
      <c r="N501">
        <v>0</v>
      </c>
      <c r="O501">
        <v>0</v>
      </c>
      <c r="P501">
        <v>0</v>
      </c>
      <c r="Q501">
        <v>0</v>
      </c>
      <c r="R501">
        <v>0</v>
      </c>
      <c r="S501">
        <v>0</v>
      </c>
      <c r="T501">
        <v>0</v>
      </c>
      <c r="U501">
        <v>0</v>
      </c>
      <c r="V501">
        <v>0</v>
      </c>
      <c r="W501" t="str">
        <f>""</f>
        <v/>
      </c>
      <c r="X501">
        <v>0</v>
      </c>
      <c r="Y501" t="str">
        <f>""</f>
        <v/>
      </c>
      <c r="Z501">
        <v>0</v>
      </c>
      <c r="AA501" t="str">
        <f>""</f>
        <v/>
      </c>
      <c r="AB501">
        <v>0</v>
      </c>
      <c r="AC501" t="str">
        <f>""</f>
        <v/>
      </c>
      <c r="AD501">
        <v>0</v>
      </c>
      <c r="AE501" t="str">
        <f>""</f>
        <v/>
      </c>
      <c r="AF501">
        <v>0</v>
      </c>
      <c r="AG501" t="str">
        <f>""</f>
        <v/>
      </c>
      <c r="AH501">
        <v>0</v>
      </c>
      <c r="AI501" t="str">
        <f>""</f>
        <v/>
      </c>
      <c r="AJ501">
        <v>0</v>
      </c>
      <c r="AK501" t="str">
        <f>""</f>
        <v/>
      </c>
      <c r="AL501">
        <v>0</v>
      </c>
      <c r="AM501" t="str">
        <f>""</f>
        <v/>
      </c>
      <c r="AN501">
        <v>0</v>
      </c>
      <c r="AO501" t="str">
        <f>""</f>
        <v/>
      </c>
      <c r="AP501">
        <v>0</v>
      </c>
      <c r="AQ501" t="str">
        <f>""</f>
        <v/>
      </c>
      <c r="AR501" t="s">
        <v>632</v>
      </c>
      <c r="AS501" t="s">
        <v>633</v>
      </c>
      <c r="AT501">
        <v>0</v>
      </c>
      <c r="AU501" t="str">
        <f>""</f>
        <v/>
      </c>
      <c r="AV501">
        <v>2016</v>
      </c>
      <c r="AW501">
        <v>0</v>
      </c>
      <c r="AX501">
        <v>0</v>
      </c>
      <c r="AY501">
        <v>0</v>
      </c>
      <c r="AZ501">
        <v>0</v>
      </c>
      <c r="BA501">
        <v>0</v>
      </c>
      <c r="BB501">
        <v>0</v>
      </c>
    </row>
    <row r="502" spans="1:54">
      <c r="A502">
        <v>1847500540</v>
      </c>
      <c r="B502" t="s">
        <v>502</v>
      </c>
      <c r="C502" s="1">
        <v>6000</v>
      </c>
      <c r="D502" s="1">
        <v>4000</v>
      </c>
      <c r="E502">
        <v>0</v>
      </c>
      <c r="F502">
        <v>0</v>
      </c>
      <c r="G502">
        <v>0</v>
      </c>
      <c r="H502" s="39">
        <v>4000</v>
      </c>
      <c r="I502">
        <v>0</v>
      </c>
      <c r="J502">
        <v>0</v>
      </c>
      <c r="K502">
        <v>0</v>
      </c>
      <c r="L502">
        <v>0</v>
      </c>
      <c r="M502" s="39">
        <v>6000</v>
      </c>
      <c r="N502">
        <v>0</v>
      </c>
      <c r="O502">
        <v>0</v>
      </c>
      <c r="P502">
        <v>0</v>
      </c>
      <c r="Q502">
        <v>0</v>
      </c>
      <c r="R502">
        <v>0</v>
      </c>
      <c r="S502">
        <v>0</v>
      </c>
      <c r="T502">
        <v>0</v>
      </c>
      <c r="U502">
        <v>0</v>
      </c>
      <c r="V502">
        <v>0</v>
      </c>
      <c r="W502" t="str">
        <f>""</f>
        <v/>
      </c>
      <c r="X502">
        <v>0</v>
      </c>
      <c r="Y502" t="str">
        <f>""</f>
        <v/>
      </c>
      <c r="Z502">
        <v>0</v>
      </c>
      <c r="AA502" t="str">
        <f>""</f>
        <v/>
      </c>
      <c r="AB502">
        <v>0</v>
      </c>
      <c r="AC502" t="str">
        <f>""</f>
        <v/>
      </c>
      <c r="AD502">
        <v>0</v>
      </c>
      <c r="AE502" t="str">
        <f>""</f>
        <v/>
      </c>
      <c r="AF502">
        <v>0</v>
      </c>
      <c r="AG502" t="str">
        <f>""</f>
        <v/>
      </c>
      <c r="AH502">
        <v>0</v>
      </c>
      <c r="AI502" t="str">
        <f>""</f>
        <v/>
      </c>
      <c r="AJ502">
        <v>0</v>
      </c>
      <c r="AK502" t="str">
        <f>""</f>
        <v/>
      </c>
      <c r="AL502">
        <v>0</v>
      </c>
      <c r="AM502" t="str">
        <f>""</f>
        <v/>
      </c>
      <c r="AN502">
        <v>0</v>
      </c>
      <c r="AO502" t="str">
        <f>""</f>
        <v/>
      </c>
      <c r="AP502">
        <v>0</v>
      </c>
      <c r="AQ502" t="str">
        <f>""</f>
        <v/>
      </c>
      <c r="AR502" t="s">
        <v>632</v>
      </c>
      <c r="AS502" t="s">
        <v>633</v>
      </c>
      <c r="AT502">
        <v>0</v>
      </c>
      <c r="AU502" t="str">
        <f>""</f>
        <v/>
      </c>
      <c r="AV502">
        <v>2016</v>
      </c>
      <c r="AW502">
        <v>0</v>
      </c>
      <c r="AX502">
        <v>0</v>
      </c>
      <c r="AY502">
        <v>0</v>
      </c>
      <c r="AZ502">
        <v>0</v>
      </c>
      <c r="BA502">
        <v>0</v>
      </c>
      <c r="BB502">
        <v>0</v>
      </c>
    </row>
    <row r="503" spans="1:54">
      <c r="A503">
        <v>1848300840</v>
      </c>
      <c r="B503" t="s">
        <v>209</v>
      </c>
      <c r="C503" s="1">
        <v>10000</v>
      </c>
      <c r="D503" s="1">
        <v>10000</v>
      </c>
      <c r="E503" s="39">
        <v>2300</v>
      </c>
      <c r="F503" s="39">
        <v>2700</v>
      </c>
      <c r="G503" s="39">
        <v>5000</v>
      </c>
      <c r="H503" s="39">
        <v>5000</v>
      </c>
      <c r="I503">
        <v>50</v>
      </c>
      <c r="J503" s="39">
        <v>2300</v>
      </c>
      <c r="K503" s="39">
        <v>2700</v>
      </c>
      <c r="L503" s="39">
        <v>5000</v>
      </c>
      <c r="M503" s="39">
        <v>5000</v>
      </c>
      <c r="N503">
        <v>50</v>
      </c>
      <c r="O503">
        <v>0</v>
      </c>
      <c r="P503">
        <v>0</v>
      </c>
      <c r="Q503">
        <v>0</v>
      </c>
      <c r="R503">
        <v>0</v>
      </c>
      <c r="S503" s="39">
        <v>-5000</v>
      </c>
      <c r="T503">
        <v>0</v>
      </c>
      <c r="U503" s="39">
        <v>-5000</v>
      </c>
      <c r="V503">
        <v>0</v>
      </c>
      <c r="W503" t="str">
        <f>""</f>
        <v/>
      </c>
      <c r="X503">
        <v>0</v>
      </c>
      <c r="Y503" t="str">
        <f>""</f>
        <v/>
      </c>
      <c r="Z503">
        <v>0</v>
      </c>
      <c r="AA503" t="str">
        <f>""</f>
        <v/>
      </c>
      <c r="AB503">
        <v>0</v>
      </c>
      <c r="AC503" t="str">
        <f>""</f>
        <v/>
      </c>
      <c r="AD503">
        <v>0</v>
      </c>
      <c r="AE503" t="str">
        <f>""</f>
        <v/>
      </c>
      <c r="AF503">
        <v>0</v>
      </c>
      <c r="AG503" t="str">
        <f>""</f>
        <v/>
      </c>
      <c r="AH503">
        <v>0</v>
      </c>
      <c r="AI503" t="str">
        <f>""</f>
        <v/>
      </c>
      <c r="AJ503">
        <v>0</v>
      </c>
      <c r="AK503" t="str">
        <f>""</f>
        <v/>
      </c>
      <c r="AL503">
        <v>0</v>
      </c>
      <c r="AM503" t="str">
        <f>""</f>
        <v/>
      </c>
      <c r="AN503">
        <v>0</v>
      </c>
      <c r="AO503" t="str">
        <f>""</f>
        <v/>
      </c>
      <c r="AP503">
        <v>0</v>
      </c>
      <c r="AQ503" t="str">
        <f>""</f>
        <v/>
      </c>
      <c r="AR503" t="s">
        <v>632</v>
      </c>
      <c r="AS503" t="s">
        <v>633</v>
      </c>
      <c r="AT503">
        <v>0</v>
      </c>
      <c r="AU503" t="str">
        <f>""</f>
        <v/>
      </c>
      <c r="AV503">
        <v>2016</v>
      </c>
      <c r="AW503">
        <v>0</v>
      </c>
      <c r="AX503">
        <v>0</v>
      </c>
      <c r="AY503">
        <v>2700</v>
      </c>
      <c r="AZ503">
        <v>0</v>
      </c>
      <c r="BA503">
        <v>0</v>
      </c>
      <c r="BB503">
        <v>0</v>
      </c>
    </row>
    <row r="504" spans="1:54">
      <c r="A504">
        <v>1849100110</v>
      </c>
      <c r="B504" t="s">
        <v>732</v>
      </c>
      <c r="C504" s="1">
        <v>132000</v>
      </c>
      <c r="D504" s="1">
        <v>87968</v>
      </c>
      <c r="E504" s="39">
        <v>11104.92</v>
      </c>
      <c r="F504">
        <v>0</v>
      </c>
      <c r="G504" s="39">
        <v>11104.92</v>
      </c>
      <c r="H504" s="39">
        <v>76863.08</v>
      </c>
      <c r="I504">
        <v>12.62</v>
      </c>
      <c r="J504" s="39">
        <v>22209.79</v>
      </c>
      <c r="K504">
        <v>0</v>
      </c>
      <c r="L504" s="39">
        <v>22209.79</v>
      </c>
      <c r="M504" s="39">
        <v>109790.21</v>
      </c>
      <c r="N504">
        <v>16.82</v>
      </c>
      <c r="O504">
        <v>0</v>
      </c>
      <c r="P504">
        <v>0</v>
      </c>
      <c r="Q504">
        <v>0</v>
      </c>
      <c r="R504">
        <v>0</v>
      </c>
      <c r="S504" s="39">
        <v>-11104.92</v>
      </c>
      <c r="T504">
        <v>0</v>
      </c>
      <c r="U504" s="39">
        <v>-22209.79</v>
      </c>
      <c r="V504">
        <v>0</v>
      </c>
      <c r="W504" t="str">
        <f>""</f>
        <v/>
      </c>
      <c r="X504">
        <v>0</v>
      </c>
      <c r="Y504" t="str">
        <f>""</f>
        <v/>
      </c>
      <c r="Z504">
        <v>0</v>
      </c>
      <c r="AA504" t="str">
        <f>""</f>
        <v/>
      </c>
      <c r="AB504">
        <v>0</v>
      </c>
      <c r="AC504" t="str">
        <f>""</f>
        <v/>
      </c>
      <c r="AD504">
        <v>0</v>
      </c>
      <c r="AE504" t="str">
        <f>""</f>
        <v/>
      </c>
      <c r="AF504">
        <v>0</v>
      </c>
      <c r="AG504" t="str">
        <f>""</f>
        <v/>
      </c>
      <c r="AH504">
        <v>0</v>
      </c>
      <c r="AI504" t="str">
        <f>""</f>
        <v/>
      </c>
      <c r="AJ504">
        <v>0</v>
      </c>
      <c r="AK504" t="str">
        <f>""</f>
        <v/>
      </c>
      <c r="AL504">
        <v>0</v>
      </c>
      <c r="AM504" t="str">
        <f>""</f>
        <v/>
      </c>
      <c r="AN504">
        <v>0</v>
      </c>
      <c r="AO504" t="str">
        <f>""</f>
        <v/>
      </c>
      <c r="AP504">
        <v>0</v>
      </c>
      <c r="AQ504" t="str">
        <f>""</f>
        <v/>
      </c>
      <c r="AR504" t="s">
        <v>632</v>
      </c>
      <c r="AS504" t="s">
        <v>633</v>
      </c>
      <c r="AT504">
        <v>0</v>
      </c>
      <c r="AU504" t="str">
        <f>""</f>
        <v/>
      </c>
      <c r="AV504">
        <v>2016</v>
      </c>
      <c r="AW504">
        <v>0</v>
      </c>
      <c r="AX504">
        <v>0</v>
      </c>
      <c r="AY504">
        <v>0</v>
      </c>
      <c r="AZ504">
        <v>0</v>
      </c>
      <c r="BA504">
        <v>0</v>
      </c>
      <c r="BB504">
        <v>0</v>
      </c>
    </row>
    <row r="505" spans="1:54">
      <c r="A505">
        <v>1849100410</v>
      </c>
      <c r="B505" t="s">
        <v>733</v>
      </c>
      <c r="C505" s="1">
        <v>36000</v>
      </c>
      <c r="D505" s="1">
        <v>23992</v>
      </c>
      <c r="E505">
        <v>0</v>
      </c>
      <c r="F505">
        <v>0</v>
      </c>
      <c r="G505">
        <v>0</v>
      </c>
      <c r="H505" s="39">
        <v>23992</v>
      </c>
      <c r="I505">
        <v>0</v>
      </c>
      <c r="J505">
        <v>0</v>
      </c>
      <c r="K505">
        <v>0</v>
      </c>
      <c r="L505">
        <v>0</v>
      </c>
      <c r="M505" s="39">
        <v>36000</v>
      </c>
      <c r="N505">
        <v>0</v>
      </c>
      <c r="O505">
        <v>0</v>
      </c>
      <c r="P505">
        <v>0</v>
      </c>
      <c r="Q505">
        <v>0</v>
      </c>
      <c r="R505">
        <v>0</v>
      </c>
      <c r="S505">
        <v>0</v>
      </c>
      <c r="T505">
        <v>0</v>
      </c>
      <c r="U505">
        <v>0</v>
      </c>
      <c r="V505">
        <v>0</v>
      </c>
      <c r="W505" t="str">
        <f>""</f>
        <v/>
      </c>
      <c r="X505">
        <v>0</v>
      </c>
      <c r="Y505" t="str">
        <f>""</f>
        <v/>
      </c>
      <c r="Z505">
        <v>0</v>
      </c>
      <c r="AA505" t="str">
        <f>""</f>
        <v/>
      </c>
      <c r="AB505">
        <v>0</v>
      </c>
      <c r="AC505" t="str">
        <f>""</f>
        <v/>
      </c>
      <c r="AD505">
        <v>0</v>
      </c>
      <c r="AE505" t="str">
        <f>""</f>
        <v/>
      </c>
      <c r="AF505">
        <v>0</v>
      </c>
      <c r="AG505" t="str">
        <f>""</f>
        <v/>
      </c>
      <c r="AH505">
        <v>0</v>
      </c>
      <c r="AI505" t="str">
        <f>""</f>
        <v/>
      </c>
      <c r="AJ505">
        <v>0</v>
      </c>
      <c r="AK505" t="str">
        <f>""</f>
        <v/>
      </c>
      <c r="AL505">
        <v>0</v>
      </c>
      <c r="AM505" t="str">
        <f>""</f>
        <v/>
      </c>
      <c r="AN505">
        <v>0</v>
      </c>
      <c r="AO505" t="str">
        <f>""</f>
        <v/>
      </c>
      <c r="AP505">
        <v>0</v>
      </c>
      <c r="AQ505" t="str">
        <f>""</f>
        <v/>
      </c>
      <c r="AR505" t="s">
        <v>632</v>
      </c>
      <c r="AS505" t="s">
        <v>633</v>
      </c>
      <c r="AT505">
        <v>0</v>
      </c>
      <c r="AU505" t="str">
        <f>""</f>
        <v/>
      </c>
      <c r="AV505">
        <v>2016</v>
      </c>
      <c r="AW505">
        <v>0</v>
      </c>
      <c r="AX505">
        <v>0</v>
      </c>
      <c r="AY505">
        <v>0</v>
      </c>
      <c r="AZ505">
        <v>0</v>
      </c>
      <c r="BA505">
        <v>0</v>
      </c>
      <c r="BB505">
        <v>0</v>
      </c>
    </row>
    <row r="506" spans="1:54">
      <c r="A506">
        <v>1849100470</v>
      </c>
      <c r="B506" t="s">
        <v>734</v>
      </c>
      <c r="C506" s="1">
        <v>13000</v>
      </c>
      <c r="D506" s="1">
        <v>8664</v>
      </c>
      <c r="E506">
        <v>0</v>
      </c>
      <c r="F506">
        <v>0</v>
      </c>
      <c r="G506">
        <v>0</v>
      </c>
      <c r="H506" s="39">
        <v>8664</v>
      </c>
      <c r="I506">
        <v>0</v>
      </c>
      <c r="J506">
        <v>0</v>
      </c>
      <c r="K506">
        <v>0</v>
      </c>
      <c r="L506">
        <v>0</v>
      </c>
      <c r="M506" s="39">
        <v>13000</v>
      </c>
      <c r="N506">
        <v>0</v>
      </c>
      <c r="O506">
        <v>0</v>
      </c>
      <c r="P506">
        <v>0</v>
      </c>
      <c r="Q506">
        <v>0</v>
      </c>
      <c r="R506">
        <v>0</v>
      </c>
      <c r="S506">
        <v>0</v>
      </c>
      <c r="T506">
        <v>0</v>
      </c>
      <c r="U506">
        <v>0</v>
      </c>
      <c r="V506">
        <v>0</v>
      </c>
      <c r="W506" t="str">
        <f>""</f>
        <v/>
      </c>
      <c r="X506">
        <v>0</v>
      </c>
      <c r="Y506" t="str">
        <f>""</f>
        <v/>
      </c>
      <c r="Z506">
        <v>0</v>
      </c>
      <c r="AA506" t="str">
        <f>""</f>
        <v/>
      </c>
      <c r="AB506">
        <v>0</v>
      </c>
      <c r="AC506" t="str">
        <f>""</f>
        <v/>
      </c>
      <c r="AD506">
        <v>0</v>
      </c>
      <c r="AE506" t="str">
        <f>""</f>
        <v/>
      </c>
      <c r="AF506">
        <v>0</v>
      </c>
      <c r="AG506" t="str">
        <f>""</f>
        <v/>
      </c>
      <c r="AH506">
        <v>0</v>
      </c>
      <c r="AI506" t="str">
        <f>""</f>
        <v/>
      </c>
      <c r="AJ506">
        <v>0</v>
      </c>
      <c r="AK506" t="str">
        <f>""</f>
        <v/>
      </c>
      <c r="AL506">
        <v>0</v>
      </c>
      <c r="AM506" t="str">
        <f>""</f>
        <v/>
      </c>
      <c r="AN506">
        <v>0</v>
      </c>
      <c r="AO506" t="str">
        <f>""</f>
        <v/>
      </c>
      <c r="AP506">
        <v>0</v>
      </c>
      <c r="AQ506" t="str">
        <f>""</f>
        <v/>
      </c>
      <c r="AR506" t="s">
        <v>632</v>
      </c>
      <c r="AS506" t="s">
        <v>633</v>
      </c>
      <c r="AT506">
        <v>0</v>
      </c>
      <c r="AU506" t="str">
        <f>""</f>
        <v/>
      </c>
      <c r="AV506">
        <v>2016</v>
      </c>
      <c r="AW506">
        <v>0</v>
      </c>
      <c r="AX506">
        <v>0</v>
      </c>
      <c r="AY506">
        <v>0</v>
      </c>
      <c r="AZ506">
        <v>0</v>
      </c>
      <c r="BA506">
        <v>0</v>
      </c>
      <c r="BB506">
        <v>0</v>
      </c>
    </row>
    <row r="507" spans="1:54">
      <c r="A507">
        <v>1849100510</v>
      </c>
      <c r="B507" t="s">
        <v>735</v>
      </c>
      <c r="C507" s="1">
        <v>3000</v>
      </c>
      <c r="D507" s="1">
        <v>2000</v>
      </c>
      <c r="E507">
        <v>0</v>
      </c>
      <c r="F507">
        <v>0</v>
      </c>
      <c r="G507">
        <v>0</v>
      </c>
      <c r="H507" s="39">
        <v>2000</v>
      </c>
      <c r="I507">
        <v>0</v>
      </c>
      <c r="J507">
        <v>0</v>
      </c>
      <c r="K507">
        <v>0</v>
      </c>
      <c r="L507">
        <v>0</v>
      </c>
      <c r="M507" s="39">
        <v>3000</v>
      </c>
      <c r="N507">
        <v>0</v>
      </c>
      <c r="O507">
        <v>0</v>
      </c>
      <c r="P507">
        <v>0</v>
      </c>
      <c r="Q507">
        <v>0</v>
      </c>
      <c r="R507">
        <v>0</v>
      </c>
      <c r="S507">
        <v>0</v>
      </c>
      <c r="T507">
        <v>0</v>
      </c>
      <c r="U507">
        <v>0</v>
      </c>
      <c r="V507">
        <v>0</v>
      </c>
      <c r="W507" t="str">
        <f>""</f>
        <v/>
      </c>
      <c r="X507">
        <v>0</v>
      </c>
      <c r="Y507" t="str">
        <f>""</f>
        <v/>
      </c>
      <c r="Z507">
        <v>0</v>
      </c>
      <c r="AA507" t="str">
        <f>""</f>
        <v/>
      </c>
      <c r="AB507">
        <v>0</v>
      </c>
      <c r="AC507" t="str">
        <f>""</f>
        <v/>
      </c>
      <c r="AD507">
        <v>0</v>
      </c>
      <c r="AE507" t="str">
        <f>""</f>
        <v/>
      </c>
      <c r="AF507">
        <v>0</v>
      </c>
      <c r="AG507" t="str">
        <f>""</f>
        <v/>
      </c>
      <c r="AH507">
        <v>0</v>
      </c>
      <c r="AI507" t="str">
        <f>""</f>
        <v/>
      </c>
      <c r="AJ507">
        <v>0</v>
      </c>
      <c r="AK507" t="str">
        <f>""</f>
        <v/>
      </c>
      <c r="AL507">
        <v>0</v>
      </c>
      <c r="AM507" t="str">
        <f>""</f>
        <v/>
      </c>
      <c r="AN507">
        <v>0</v>
      </c>
      <c r="AO507" t="str">
        <f>""</f>
        <v/>
      </c>
      <c r="AP507">
        <v>0</v>
      </c>
      <c r="AQ507" t="str">
        <f>""</f>
        <v/>
      </c>
      <c r="AR507" t="s">
        <v>632</v>
      </c>
      <c r="AS507" t="s">
        <v>633</v>
      </c>
      <c r="AT507">
        <v>0</v>
      </c>
      <c r="AU507" t="str">
        <f>""</f>
        <v/>
      </c>
      <c r="AV507">
        <v>2016</v>
      </c>
      <c r="AW507">
        <v>0</v>
      </c>
      <c r="AX507">
        <v>0</v>
      </c>
      <c r="AY507">
        <v>0</v>
      </c>
      <c r="AZ507">
        <v>0</v>
      </c>
      <c r="BA507">
        <v>0</v>
      </c>
      <c r="BB507">
        <v>0</v>
      </c>
    </row>
    <row r="508" spans="1:54">
      <c r="A508">
        <v>1849100750</v>
      </c>
      <c r="B508" t="s">
        <v>735</v>
      </c>
      <c r="C508" s="1">
        <v>18000</v>
      </c>
      <c r="D508" s="1">
        <v>11992</v>
      </c>
      <c r="E508">
        <v>0</v>
      </c>
      <c r="F508">
        <v>0</v>
      </c>
      <c r="G508">
        <v>0</v>
      </c>
      <c r="H508" s="39">
        <v>11992</v>
      </c>
      <c r="I508">
        <v>0</v>
      </c>
      <c r="J508">
        <v>0</v>
      </c>
      <c r="K508">
        <v>0</v>
      </c>
      <c r="L508">
        <v>0</v>
      </c>
      <c r="M508" s="39">
        <v>18000</v>
      </c>
      <c r="N508">
        <v>0</v>
      </c>
      <c r="O508">
        <v>0</v>
      </c>
      <c r="P508">
        <v>0</v>
      </c>
      <c r="Q508">
        <v>0</v>
      </c>
      <c r="R508">
        <v>0</v>
      </c>
      <c r="S508">
        <v>0</v>
      </c>
      <c r="T508">
        <v>0</v>
      </c>
      <c r="U508">
        <v>0</v>
      </c>
      <c r="V508">
        <v>0</v>
      </c>
      <c r="W508" t="str">
        <f>""</f>
        <v/>
      </c>
      <c r="X508">
        <v>0</v>
      </c>
      <c r="Y508" t="str">
        <f>""</f>
        <v/>
      </c>
      <c r="Z508">
        <v>0</v>
      </c>
      <c r="AA508" t="str">
        <f>""</f>
        <v/>
      </c>
      <c r="AB508">
        <v>0</v>
      </c>
      <c r="AC508" t="str">
        <f>""</f>
        <v/>
      </c>
      <c r="AD508">
        <v>0</v>
      </c>
      <c r="AE508" t="str">
        <f>""</f>
        <v/>
      </c>
      <c r="AF508">
        <v>0</v>
      </c>
      <c r="AG508" t="str">
        <f>""</f>
        <v/>
      </c>
      <c r="AH508">
        <v>0</v>
      </c>
      <c r="AI508" t="str">
        <f>""</f>
        <v/>
      </c>
      <c r="AJ508">
        <v>0</v>
      </c>
      <c r="AK508" t="str">
        <f>""</f>
        <v/>
      </c>
      <c r="AL508">
        <v>0</v>
      </c>
      <c r="AM508" t="str">
        <f>""</f>
        <v/>
      </c>
      <c r="AN508">
        <v>0</v>
      </c>
      <c r="AO508" t="str">
        <f>""</f>
        <v/>
      </c>
      <c r="AP508">
        <v>0</v>
      </c>
      <c r="AQ508" t="str">
        <f>""</f>
        <v/>
      </c>
      <c r="AR508" t="s">
        <v>632</v>
      </c>
      <c r="AS508" t="s">
        <v>633</v>
      </c>
      <c r="AT508">
        <v>0</v>
      </c>
      <c r="AU508" t="str">
        <f>""</f>
        <v/>
      </c>
      <c r="AV508">
        <v>2016</v>
      </c>
      <c r="AW508">
        <v>0</v>
      </c>
      <c r="AX508">
        <v>0</v>
      </c>
      <c r="AY508">
        <v>0</v>
      </c>
      <c r="AZ508">
        <v>0</v>
      </c>
      <c r="BA508">
        <v>0</v>
      </c>
      <c r="BB508">
        <v>0</v>
      </c>
    </row>
    <row r="509" spans="1:54">
      <c r="A509">
        <v>1849100840</v>
      </c>
      <c r="B509" t="s">
        <v>736</v>
      </c>
      <c r="C509">
        <v>0</v>
      </c>
      <c r="D509">
        <v>0</v>
      </c>
      <c r="E509" s="39">
        <v>9622</v>
      </c>
      <c r="F509">
        <v>0</v>
      </c>
      <c r="G509" s="39">
        <v>9622</v>
      </c>
      <c r="H509" s="39">
        <v>-9622</v>
      </c>
      <c r="I509">
        <v>0</v>
      </c>
      <c r="J509" s="39">
        <v>9622</v>
      </c>
      <c r="K509">
        <v>0</v>
      </c>
      <c r="L509" s="39">
        <v>9622</v>
      </c>
      <c r="M509" s="39">
        <v>-9622</v>
      </c>
      <c r="N509">
        <v>0</v>
      </c>
      <c r="O509">
        <v>0</v>
      </c>
      <c r="P509">
        <v>0</v>
      </c>
      <c r="Q509">
        <v>0</v>
      </c>
      <c r="R509">
        <v>0</v>
      </c>
      <c r="S509" s="39">
        <v>-9622</v>
      </c>
      <c r="T509">
        <v>0</v>
      </c>
      <c r="U509" s="39">
        <v>-9622</v>
      </c>
      <c r="V509">
        <v>0</v>
      </c>
      <c r="W509" t="str">
        <f>""</f>
        <v/>
      </c>
      <c r="X509">
        <v>0</v>
      </c>
      <c r="Y509" t="str">
        <f>""</f>
        <v/>
      </c>
      <c r="Z509">
        <v>0</v>
      </c>
      <c r="AA509" t="str">
        <f>""</f>
        <v/>
      </c>
      <c r="AB509">
        <v>0</v>
      </c>
      <c r="AC509" t="str">
        <f>""</f>
        <v/>
      </c>
      <c r="AD509">
        <v>0</v>
      </c>
      <c r="AE509" t="str">
        <f>""</f>
        <v/>
      </c>
      <c r="AF509">
        <v>0</v>
      </c>
      <c r="AG509" t="str">
        <f>""</f>
        <v/>
      </c>
      <c r="AH509">
        <v>0</v>
      </c>
      <c r="AI509" t="str">
        <f>""</f>
        <v/>
      </c>
      <c r="AJ509">
        <v>0</v>
      </c>
      <c r="AK509" t="str">
        <f>""</f>
        <v/>
      </c>
      <c r="AL509">
        <v>0</v>
      </c>
      <c r="AM509" t="str">
        <f>""</f>
        <v/>
      </c>
      <c r="AN509">
        <v>0</v>
      </c>
      <c r="AO509" t="str">
        <f>""</f>
        <v/>
      </c>
      <c r="AP509">
        <v>0</v>
      </c>
      <c r="AQ509" t="str">
        <f>""</f>
        <v/>
      </c>
      <c r="AR509" t="s">
        <v>632</v>
      </c>
      <c r="AS509" t="s">
        <v>633</v>
      </c>
      <c r="AT509">
        <v>0</v>
      </c>
      <c r="AU509" t="str">
        <f>""</f>
        <v/>
      </c>
      <c r="AV509">
        <v>2016</v>
      </c>
      <c r="AW509">
        <v>0</v>
      </c>
      <c r="AX509">
        <v>0</v>
      </c>
      <c r="AY509">
        <v>0</v>
      </c>
      <c r="AZ509">
        <v>0</v>
      </c>
      <c r="BA509">
        <v>0</v>
      </c>
      <c r="BB509">
        <v>0</v>
      </c>
    </row>
    <row r="510" spans="1:54">
      <c r="A510">
        <v>1849110840</v>
      </c>
      <c r="B510" t="s">
        <v>737</v>
      </c>
      <c r="C510" s="1">
        <v>23000</v>
      </c>
      <c r="D510" s="1">
        <v>23000</v>
      </c>
      <c r="E510">
        <v>0</v>
      </c>
      <c r="F510" s="39">
        <v>23000</v>
      </c>
      <c r="G510" s="39">
        <v>23000</v>
      </c>
      <c r="H510">
        <v>0</v>
      </c>
      <c r="I510">
        <v>100</v>
      </c>
      <c r="J510">
        <v>0</v>
      </c>
      <c r="K510" s="39">
        <v>23000</v>
      </c>
      <c r="L510" s="39">
        <v>23000</v>
      </c>
      <c r="M510">
        <v>0</v>
      </c>
      <c r="N510">
        <v>100</v>
      </c>
      <c r="O510">
        <v>0</v>
      </c>
      <c r="P510">
        <v>0</v>
      </c>
      <c r="Q510">
        <v>0</v>
      </c>
      <c r="R510">
        <v>0</v>
      </c>
      <c r="S510" s="39">
        <v>-23000</v>
      </c>
      <c r="T510">
        <v>0</v>
      </c>
      <c r="U510" s="39">
        <v>-23000</v>
      </c>
      <c r="V510">
        <v>0</v>
      </c>
      <c r="W510" t="str">
        <f>""</f>
        <v/>
      </c>
      <c r="X510">
        <v>0</v>
      </c>
      <c r="Y510" t="str">
        <f>""</f>
        <v/>
      </c>
      <c r="Z510">
        <v>0</v>
      </c>
      <c r="AA510" t="str">
        <f>""</f>
        <v/>
      </c>
      <c r="AB510">
        <v>0</v>
      </c>
      <c r="AC510" t="str">
        <f>""</f>
        <v/>
      </c>
      <c r="AD510">
        <v>0</v>
      </c>
      <c r="AE510" t="str">
        <f>""</f>
        <v/>
      </c>
      <c r="AF510">
        <v>0</v>
      </c>
      <c r="AG510" t="str">
        <f>""</f>
        <v/>
      </c>
      <c r="AH510">
        <v>0</v>
      </c>
      <c r="AI510" t="str">
        <f>""</f>
        <v/>
      </c>
      <c r="AJ510">
        <v>0</v>
      </c>
      <c r="AK510" t="str">
        <f>""</f>
        <v/>
      </c>
      <c r="AL510">
        <v>0</v>
      </c>
      <c r="AM510" t="str">
        <f>""</f>
        <v/>
      </c>
      <c r="AN510">
        <v>0</v>
      </c>
      <c r="AO510" t="str">
        <f>""</f>
        <v/>
      </c>
      <c r="AP510">
        <v>0</v>
      </c>
      <c r="AQ510" t="str">
        <f>""</f>
        <v/>
      </c>
      <c r="AR510" t="s">
        <v>632</v>
      </c>
      <c r="AS510" t="s">
        <v>633</v>
      </c>
      <c r="AT510">
        <v>0</v>
      </c>
      <c r="AU510" t="str">
        <f>""</f>
        <v/>
      </c>
      <c r="AV510">
        <v>2016</v>
      </c>
      <c r="AW510">
        <v>0</v>
      </c>
      <c r="AX510">
        <v>0</v>
      </c>
      <c r="AY510">
        <v>23000</v>
      </c>
      <c r="AZ510">
        <v>0</v>
      </c>
      <c r="BA510">
        <v>0</v>
      </c>
      <c r="BB510">
        <v>0</v>
      </c>
    </row>
    <row r="511" spans="1:54">
      <c r="A511">
        <v>1849120110</v>
      </c>
      <c r="B511" t="s">
        <v>738</v>
      </c>
      <c r="C511" s="1">
        <v>36000</v>
      </c>
      <c r="D511" s="1">
        <v>23992</v>
      </c>
      <c r="E511">
        <v>0</v>
      </c>
      <c r="F511">
        <v>0</v>
      </c>
      <c r="G511">
        <v>0</v>
      </c>
      <c r="H511" s="39">
        <v>23992</v>
      </c>
      <c r="I511">
        <v>0</v>
      </c>
      <c r="J511">
        <v>0</v>
      </c>
      <c r="K511">
        <v>0</v>
      </c>
      <c r="L511">
        <v>0</v>
      </c>
      <c r="M511" s="39">
        <v>36000</v>
      </c>
      <c r="N511">
        <v>0</v>
      </c>
      <c r="O511">
        <v>0</v>
      </c>
      <c r="P511">
        <v>0</v>
      </c>
      <c r="Q511">
        <v>0</v>
      </c>
      <c r="R511">
        <v>0</v>
      </c>
      <c r="S511">
        <v>0</v>
      </c>
      <c r="T511">
        <v>0</v>
      </c>
      <c r="U511">
        <v>0</v>
      </c>
      <c r="V511">
        <v>0</v>
      </c>
      <c r="W511" t="str">
        <f>""</f>
        <v/>
      </c>
      <c r="X511">
        <v>0</v>
      </c>
      <c r="Y511" t="str">
        <f>""</f>
        <v/>
      </c>
      <c r="Z511">
        <v>0</v>
      </c>
      <c r="AA511" t="str">
        <f>""</f>
        <v/>
      </c>
      <c r="AB511">
        <v>0</v>
      </c>
      <c r="AC511" t="str">
        <f>""</f>
        <v/>
      </c>
      <c r="AD511">
        <v>0</v>
      </c>
      <c r="AE511" t="str">
        <f>""</f>
        <v/>
      </c>
      <c r="AF511">
        <v>0</v>
      </c>
      <c r="AG511" t="str">
        <f>""</f>
        <v/>
      </c>
      <c r="AH511">
        <v>0</v>
      </c>
      <c r="AI511" t="str">
        <f>""</f>
        <v/>
      </c>
      <c r="AJ511">
        <v>0</v>
      </c>
      <c r="AK511" t="str">
        <f>""</f>
        <v/>
      </c>
      <c r="AL511">
        <v>0</v>
      </c>
      <c r="AM511" t="str">
        <f>""</f>
        <v/>
      </c>
      <c r="AN511">
        <v>0</v>
      </c>
      <c r="AO511" t="str">
        <f>""</f>
        <v/>
      </c>
      <c r="AP511">
        <v>0</v>
      </c>
      <c r="AQ511" t="str">
        <f>""</f>
        <v/>
      </c>
      <c r="AR511" t="s">
        <v>632</v>
      </c>
      <c r="AS511" t="s">
        <v>633</v>
      </c>
      <c r="AT511">
        <v>0</v>
      </c>
      <c r="AU511" t="str">
        <f>""</f>
        <v/>
      </c>
      <c r="AV511">
        <v>2016</v>
      </c>
      <c r="AW511">
        <v>0</v>
      </c>
      <c r="AX511">
        <v>0</v>
      </c>
      <c r="AY511">
        <v>0</v>
      </c>
      <c r="AZ511">
        <v>0</v>
      </c>
      <c r="BA511">
        <v>0</v>
      </c>
      <c r="BB511">
        <v>0</v>
      </c>
    </row>
    <row r="512" spans="1:54">
      <c r="A512">
        <v>1849120750</v>
      </c>
      <c r="B512" t="s">
        <v>739</v>
      </c>
      <c r="C512" s="1">
        <v>12000</v>
      </c>
      <c r="D512" s="1">
        <v>8000</v>
      </c>
      <c r="E512">
        <v>0</v>
      </c>
      <c r="F512">
        <v>0</v>
      </c>
      <c r="G512">
        <v>0</v>
      </c>
      <c r="H512" s="39">
        <v>8000</v>
      </c>
      <c r="I512">
        <v>0</v>
      </c>
      <c r="J512">
        <v>0</v>
      </c>
      <c r="K512">
        <v>0</v>
      </c>
      <c r="L512">
        <v>0</v>
      </c>
      <c r="M512" s="39">
        <v>12000</v>
      </c>
      <c r="N512">
        <v>0</v>
      </c>
      <c r="O512">
        <v>0</v>
      </c>
      <c r="P512">
        <v>0</v>
      </c>
      <c r="Q512">
        <v>0</v>
      </c>
      <c r="R512">
        <v>0</v>
      </c>
      <c r="S512">
        <v>0</v>
      </c>
      <c r="T512">
        <v>0</v>
      </c>
      <c r="U512">
        <v>0</v>
      </c>
      <c r="V512">
        <v>0</v>
      </c>
      <c r="W512" t="str">
        <f>""</f>
        <v/>
      </c>
      <c r="X512">
        <v>0</v>
      </c>
      <c r="Y512" t="str">
        <f>""</f>
        <v/>
      </c>
      <c r="Z512">
        <v>0</v>
      </c>
      <c r="AA512" t="str">
        <f>""</f>
        <v/>
      </c>
      <c r="AB512">
        <v>0</v>
      </c>
      <c r="AC512" t="str">
        <f>""</f>
        <v/>
      </c>
      <c r="AD512">
        <v>0</v>
      </c>
      <c r="AE512" t="str">
        <f>""</f>
        <v/>
      </c>
      <c r="AF512">
        <v>0</v>
      </c>
      <c r="AG512" t="str">
        <f>""</f>
        <v/>
      </c>
      <c r="AH512">
        <v>0</v>
      </c>
      <c r="AI512" t="str">
        <f>""</f>
        <v/>
      </c>
      <c r="AJ512">
        <v>0</v>
      </c>
      <c r="AK512" t="str">
        <f>""</f>
        <v/>
      </c>
      <c r="AL512">
        <v>0</v>
      </c>
      <c r="AM512" t="str">
        <f>""</f>
        <v/>
      </c>
      <c r="AN512">
        <v>0</v>
      </c>
      <c r="AO512" t="str">
        <f>""</f>
        <v/>
      </c>
      <c r="AP512">
        <v>0</v>
      </c>
      <c r="AQ512" t="str">
        <f>""</f>
        <v/>
      </c>
      <c r="AR512" t="s">
        <v>632</v>
      </c>
      <c r="AS512" t="s">
        <v>633</v>
      </c>
      <c r="AT512">
        <v>0</v>
      </c>
      <c r="AU512" t="str">
        <f>""</f>
        <v/>
      </c>
      <c r="AV512">
        <v>2016</v>
      </c>
      <c r="AW512">
        <v>0</v>
      </c>
      <c r="AX512">
        <v>0</v>
      </c>
      <c r="AY512">
        <v>0</v>
      </c>
      <c r="AZ512">
        <v>0</v>
      </c>
      <c r="BA512">
        <v>0</v>
      </c>
      <c r="BB512">
        <v>0</v>
      </c>
    </row>
    <row r="513" spans="1:54">
      <c r="A513">
        <v>1849120840</v>
      </c>
      <c r="B513" t="s">
        <v>740</v>
      </c>
      <c r="C513">
        <v>0</v>
      </c>
      <c r="D513">
        <v>0</v>
      </c>
      <c r="E513">
        <v>0</v>
      </c>
      <c r="F513">
        <v>0</v>
      </c>
      <c r="G513">
        <v>0</v>
      </c>
      <c r="H513">
        <v>0</v>
      </c>
      <c r="I513">
        <v>0</v>
      </c>
      <c r="J513">
        <v>0</v>
      </c>
      <c r="K513">
        <v>0</v>
      </c>
      <c r="L513">
        <v>0</v>
      </c>
      <c r="M513">
        <v>0</v>
      </c>
      <c r="N513">
        <v>0</v>
      </c>
      <c r="O513">
        <v>0</v>
      </c>
      <c r="P513">
        <v>0</v>
      </c>
      <c r="Q513">
        <v>0</v>
      </c>
      <c r="R513">
        <v>0</v>
      </c>
      <c r="S513">
        <v>0</v>
      </c>
      <c r="T513">
        <v>0</v>
      </c>
      <c r="U513">
        <v>0</v>
      </c>
      <c r="V513">
        <v>0</v>
      </c>
      <c r="W513" t="str">
        <f>""</f>
        <v/>
      </c>
      <c r="X513">
        <v>0</v>
      </c>
      <c r="Y513" t="str">
        <f>""</f>
        <v/>
      </c>
      <c r="Z513">
        <v>0</v>
      </c>
      <c r="AA513" t="str">
        <f>""</f>
        <v/>
      </c>
      <c r="AB513">
        <v>0</v>
      </c>
      <c r="AC513" t="str">
        <f>""</f>
        <v/>
      </c>
      <c r="AD513">
        <v>0</v>
      </c>
      <c r="AE513" t="str">
        <f>""</f>
        <v/>
      </c>
      <c r="AF513">
        <v>0</v>
      </c>
      <c r="AG513" t="str">
        <f>""</f>
        <v/>
      </c>
      <c r="AH513">
        <v>0</v>
      </c>
      <c r="AI513" t="str">
        <f>""</f>
        <v/>
      </c>
      <c r="AJ513">
        <v>0</v>
      </c>
      <c r="AK513" t="str">
        <f>""</f>
        <v/>
      </c>
      <c r="AL513">
        <v>0</v>
      </c>
      <c r="AM513" t="str">
        <f>""</f>
        <v/>
      </c>
      <c r="AN513">
        <v>0</v>
      </c>
      <c r="AO513" t="str">
        <f>""</f>
        <v/>
      </c>
      <c r="AP513">
        <v>0</v>
      </c>
      <c r="AQ513" t="str">
        <f>""</f>
        <v/>
      </c>
      <c r="AR513" t="s">
        <v>632</v>
      </c>
      <c r="AS513" t="s">
        <v>633</v>
      </c>
      <c r="AT513">
        <v>0</v>
      </c>
      <c r="AU513" t="str">
        <f>""</f>
        <v/>
      </c>
      <c r="AV513">
        <v>2016</v>
      </c>
      <c r="AW513">
        <v>0</v>
      </c>
      <c r="AX513">
        <v>0</v>
      </c>
      <c r="AY513">
        <v>0</v>
      </c>
      <c r="AZ513">
        <v>0</v>
      </c>
      <c r="BA513">
        <v>0</v>
      </c>
      <c r="BB513">
        <v>0</v>
      </c>
    </row>
    <row r="514" spans="1:54">
      <c r="A514">
        <v>1849130110</v>
      </c>
      <c r="B514" t="s">
        <v>741</v>
      </c>
      <c r="C514" s="1">
        <v>130000</v>
      </c>
      <c r="D514" s="1">
        <v>86632</v>
      </c>
      <c r="E514">
        <v>0</v>
      </c>
      <c r="F514">
        <v>0</v>
      </c>
      <c r="G514">
        <v>0</v>
      </c>
      <c r="H514" s="39">
        <v>86632</v>
      </c>
      <c r="I514">
        <v>0</v>
      </c>
      <c r="J514">
        <v>0</v>
      </c>
      <c r="K514">
        <v>0</v>
      </c>
      <c r="L514">
        <v>0</v>
      </c>
      <c r="M514" s="39">
        <v>130000</v>
      </c>
      <c r="N514">
        <v>0</v>
      </c>
      <c r="O514">
        <v>0</v>
      </c>
      <c r="P514">
        <v>0</v>
      </c>
      <c r="Q514">
        <v>0</v>
      </c>
      <c r="R514">
        <v>0</v>
      </c>
      <c r="S514">
        <v>0</v>
      </c>
      <c r="T514">
        <v>0</v>
      </c>
      <c r="U514">
        <v>0</v>
      </c>
      <c r="V514">
        <v>0</v>
      </c>
      <c r="W514" t="str">
        <f>""</f>
        <v/>
      </c>
      <c r="X514">
        <v>0</v>
      </c>
      <c r="Y514" t="str">
        <f>""</f>
        <v/>
      </c>
      <c r="Z514">
        <v>0</v>
      </c>
      <c r="AA514" t="str">
        <f>""</f>
        <v/>
      </c>
      <c r="AB514">
        <v>0</v>
      </c>
      <c r="AC514" t="str">
        <f>""</f>
        <v/>
      </c>
      <c r="AD514">
        <v>0</v>
      </c>
      <c r="AE514" t="str">
        <f>""</f>
        <v/>
      </c>
      <c r="AF514">
        <v>0</v>
      </c>
      <c r="AG514" t="str">
        <f>""</f>
        <v/>
      </c>
      <c r="AH514">
        <v>0</v>
      </c>
      <c r="AI514" t="str">
        <f>""</f>
        <v/>
      </c>
      <c r="AJ514">
        <v>0</v>
      </c>
      <c r="AK514" t="str">
        <f>""</f>
        <v/>
      </c>
      <c r="AL514">
        <v>0</v>
      </c>
      <c r="AM514" t="str">
        <f>""</f>
        <v/>
      </c>
      <c r="AN514">
        <v>0</v>
      </c>
      <c r="AO514" t="str">
        <f>""</f>
        <v/>
      </c>
      <c r="AP514">
        <v>0</v>
      </c>
      <c r="AQ514" t="str">
        <f>""</f>
        <v/>
      </c>
      <c r="AR514" t="s">
        <v>632</v>
      </c>
      <c r="AS514" t="s">
        <v>633</v>
      </c>
      <c r="AT514">
        <v>0</v>
      </c>
      <c r="AU514" t="str">
        <f>""</f>
        <v/>
      </c>
      <c r="AV514">
        <v>2016</v>
      </c>
      <c r="AW514">
        <v>0</v>
      </c>
      <c r="AX514">
        <v>0</v>
      </c>
      <c r="AY514">
        <v>0</v>
      </c>
      <c r="AZ514">
        <v>0</v>
      </c>
      <c r="BA514">
        <v>0</v>
      </c>
      <c r="BB514">
        <v>0</v>
      </c>
    </row>
    <row r="515" spans="1:54">
      <c r="A515">
        <v>1849130750</v>
      </c>
      <c r="B515" t="s">
        <v>742</v>
      </c>
      <c r="C515" s="1">
        <v>118000</v>
      </c>
      <c r="D515" s="1">
        <v>78632</v>
      </c>
      <c r="E515">
        <v>0</v>
      </c>
      <c r="F515">
        <v>0</v>
      </c>
      <c r="G515">
        <v>0</v>
      </c>
      <c r="H515" s="39">
        <v>78632</v>
      </c>
      <c r="I515">
        <v>0</v>
      </c>
      <c r="J515">
        <v>0</v>
      </c>
      <c r="K515">
        <v>0</v>
      </c>
      <c r="L515">
        <v>0</v>
      </c>
      <c r="M515" s="39">
        <v>118000</v>
      </c>
      <c r="N515">
        <v>0</v>
      </c>
      <c r="O515">
        <v>0</v>
      </c>
      <c r="P515">
        <v>0</v>
      </c>
      <c r="Q515">
        <v>0</v>
      </c>
      <c r="R515">
        <v>0</v>
      </c>
      <c r="S515">
        <v>0</v>
      </c>
      <c r="T515">
        <v>0</v>
      </c>
      <c r="U515">
        <v>0</v>
      </c>
      <c r="V515">
        <v>0</v>
      </c>
      <c r="W515" t="str">
        <f>""</f>
        <v/>
      </c>
      <c r="X515">
        <v>0</v>
      </c>
      <c r="Y515" t="str">
        <f>""</f>
        <v/>
      </c>
      <c r="Z515">
        <v>0</v>
      </c>
      <c r="AA515" t="str">
        <f>""</f>
        <v/>
      </c>
      <c r="AB515">
        <v>0</v>
      </c>
      <c r="AC515" t="str">
        <f>""</f>
        <v/>
      </c>
      <c r="AD515">
        <v>0</v>
      </c>
      <c r="AE515" t="str">
        <f>""</f>
        <v/>
      </c>
      <c r="AF515">
        <v>0</v>
      </c>
      <c r="AG515" t="str">
        <f>""</f>
        <v/>
      </c>
      <c r="AH515">
        <v>0</v>
      </c>
      <c r="AI515" t="str">
        <f>""</f>
        <v/>
      </c>
      <c r="AJ515">
        <v>0</v>
      </c>
      <c r="AK515" t="str">
        <f>""</f>
        <v/>
      </c>
      <c r="AL515">
        <v>0</v>
      </c>
      <c r="AM515" t="str">
        <f>""</f>
        <v/>
      </c>
      <c r="AN515">
        <v>0</v>
      </c>
      <c r="AO515" t="str">
        <f>""</f>
        <v/>
      </c>
      <c r="AP515">
        <v>0</v>
      </c>
      <c r="AQ515" t="str">
        <f>""</f>
        <v/>
      </c>
      <c r="AR515" t="s">
        <v>632</v>
      </c>
      <c r="AS515" t="s">
        <v>633</v>
      </c>
      <c r="AT515">
        <v>0</v>
      </c>
      <c r="AU515" t="str">
        <f>""</f>
        <v/>
      </c>
      <c r="AV515">
        <v>2016</v>
      </c>
      <c r="AW515">
        <v>0</v>
      </c>
      <c r="AX515">
        <v>0</v>
      </c>
      <c r="AY515">
        <v>0</v>
      </c>
      <c r="AZ515">
        <v>0</v>
      </c>
      <c r="BA515">
        <v>0</v>
      </c>
      <c r="BB515">
        <v>0</v>
      </c>
    </row>
    <row r="516" spans="1:54">
      <c r="A516">
        <v>1849130840</v>
      </c>
      <c r="B516" t="s">
        <v>503</v>
      </c>
      <c r="C516">
        <v>0</v>
      </c>
      <c r="D516">
        <v>0</v>
      </c>
      <c r="E516">
        <v>0</v>
      </c>
      <c r="F516">
        <v>0</v>
      </c>
      <c r="G516">
        <v>0</v>
      </c>
      <c r="H516">
        <v>0</v>
      </c>
      <c r="I516">
        <v>0</v>
      </c>
      <c r="J516">
        <v>0</v>
      </c>
      <c r="K516">
        <v>0</v>
      </c>
      <c r="L516">
        <v>0</v>
      </c>
      <c r="M516">
        <v>0</v>
      </c>
      <c r="N516">
        <v>0</v>
      </c>
      <c r="O516">
        <v>0</v>
      </c>
      <c r="P516">
        <v>0</v>
      </c>
      <c r="Q516">
        <v>0</v>
      </c>
      <c r="R516">
        <v>0</v>
      </c>
      <c r="S516">
        <v>0</v>
      </c>
      <c r="T516">
        <v>0</v>
      </c>
      <c r="U516">
        <v>0</v>
      </c>
      <c r="V516">
        <v>0</v>
      </c>
      <c r="W516" t="str">
        <f>""</f>
        <v/>
      </c>
      <c r="X516">
        <v>0</v>
      </c>
      <c r="Y516" t="str">
        <f>""</f>
        <v/>
      </c>
      <c r="Z516">
        <v>0</v>
      </c>
      <c r="AA516" t="str">
        <f>""</f>
        <v/>
      </c>
      <c r="AB516">
        <v>0</v>
      </c>
      <c r="AC516" t="str">
        <f>""</f>
        <v/>
      </c>
      <c r="AD516">
        <v>0</v>
      </c>
      <c r="AE516" t="str">
        <f>""</f>
        <v/>
      </c>
      <c r="AF516">
        <v>0</v>
      </c>
      <c r="AG516" t="str">
        <f>""</f>
        <v/>
      </c>
      <c r="AH516">
        <v>0</v>
      </c>
      <c r="AI516" t="str">
        <f>""</f>
        <v/>
      </c>
      <c r="AJ516">
        <v>0</v>
      </c>
      <c r="AK516" t="str">
        <f>""</f>
        <v/>
      </c>
      <c r="AL516">
        <v>0</v>
      </c>
      <c r="AM516" t="str">
        <f>""</f>
        <v/>
      </c>
      <c r="AN516">
        <v>0</v>
      </c>
      <c r="AO516" t="str">
        <f>""</f>
        <v/>
      </c>
      <c r="AP516">
        <v>0</v>
      </c>
      <c r="AQ516" t="str">
        <f>""</f>
        <v/>
      </c>
      <c r="AR516" t="s">
        <v>632</v>
      </c>
      <c r="AS516" t="s">
        <v>633</v>
      </c>
      <c r="AT516">
        <v>0</v>
      </c>
      <c r="AU516" t="str">
        <f>""</f>
        <v/>
      </c>
      <c r="AV516">
        <v>2016</v>
      </c>
      <c r="AW516">
        <v>0</v>
      </c>
      <c r="AX516">
        <v>0</v>
      </c>
      <c r="AY516">
        <v>0</v>
      </c>
      <c r="AZ516">
        <v>0</v>
      </c>
      <c r="BA516">
        <v>0</v>
      </c>
      <c r="BB516">
        <v>0</v>
      </c>
    </row>
    <row r="517" spans="1:54">
      <c r="A517">
        <v>1849140840</v>
      </c>
      <c r="B517" t="s">
        <v>743</v>
      </c>
      <c r="C517" s="1">
        <v>397000</v>
      </c>
      <c r="D517" s="1">
        <v>264560</v>
      </c>
      <c r="E517">
        <v>0</v>
      </c>
      <c r="F517">
        <v>0</v>
      </c>
      <c r="G517">
        <v>0</v>
      </c>
      <c r="H517" s="39">
        <v>264560</v>
      </c>
      <c r="I517">
        <v>0</v>
      </c>
      <c r="J517">
        <v>0</v>
      </c>
      <c r="K517">
        <v>0</v>
      </c>
      <c r="L517">
        <v>0</v>
      </c>
      <c r="M517" s="39">
        <v>397000</v>
      </c>
      <c r="N517">
        <v>0</v>
      </c>
      <c r="O517">
        <v>0</v>
      </c>
      <c r="P517">
        <v>0</v>
      </c>
      <c r="Q517">
        <v>0</v>
      </c>
      <c r="R517">
        <v>0</v>
      </c>
      <c r="S517">
        <v>0</v>
      </c>
      <c r="T517">
        <v>0</v>
      </c>
      <c r="U517">
        <v>0</v>
      </c>
      <c r="V517">
        <v>0</v>
      </c>
      <c r="W517" t="str">
        <f>""</f>
        <v/>
      </c>
      <c r="X517">
        <v>0</v>
      </c>
      <c r="Y517" t="str">
        <f>""</f>
        <v/>
      </c>
      <c r="Z517">
        <v>0</v>
      </c>
      <c r="AA517" t="str">
        <f>""</f>
        <v/>
      </c>
      <c r="AB517">
        <v>0</v>
      </c>
      <c r="AC517" t="str">
        <f>""</f>
        <v/>
      </c>
      <c r="AD517">
        <v>0</v>
      </c>
      <c r="AE517" t="str">
        <f>""</f>
        <v/>
      </c>
      <c r="AF517">
        <v>0</v>
      </c>
      <c r="AG517" t="str">
        <f>""</f>
        <v/>
      </c>
      <c r="AH517">
        <v>0</v>
      </c>
      <c r="AI517" t="str">
        <f>""</f>
        <v/>
      </c>
      <c r="AJ517">
        <v>0</v>
      </c>
      <c r="AK517" t="str">
        <f>""</f>
        <v/>
      </c>
      <c r="AL517">
        <v>0</v>
      </c>
      <c r="AM517" t="str">
        <f>""</f>
        <v/>
      </c>
      <c r="AN517">
        <v>0</v>
      </c>
      <c r="AO517" t="str">
        <f>""</f>
        <v/>
      </c>
      <c r="AP517">
        <v>0</v>
      </c>
      <c r="AQ517" t="str">
        <f>""</f>
        <v/>
      </c>
      <c r="AR517" t="s">
        <v>632</v>
      </c>
      <c r="AS517" t="s">
        <v>633</v>
      </c>
      <c r="AT517">
        <v>0</v>
      </c>
      <c r="AU517" t="str">
        <f>""</f>
        <v/>
      </c>
      <c r="AV517">
        <v>2016</v>
      </c>
      <c r="AW517">
        <v>0</v>
      </c>
      <c r="AX517">
        <v>0</v>
      </c>
      <c r="AY517">
        <v>0</v>
      </c>
      <c r="AZ517">
        <v>0</v>
      </c>
      <c r="BA517">
        <v>0</v>
      </c>
      <c r="BB517">
        <v>0</v>
      </c>
    </row>
    <row r="518" spans="1:54">
      <c r="A518">
        <v>1849150840</v>
      </c>
      <c r="B518" t="s">
        <v>504</v>
      </c>
      <c r="C518" s="1">
        <v>180000</v>
      </c>
      <c r="D518" s="1">
        <v>119952</v>
      </c>
      <c r="E518">
        <v>0</v>
      </c>
      <c r="F518">
        <v>0</v>
      </c>
      <c r="G518">
        <v>0</v>
      </c>
      <c r="H518" s="39">
        <v>119952</v>
      </c>
      <c r="I518">
        <v>0</v>
      </c>
      <c r="J518">
        <v>0</v>
      </c>
      <c r="K518">
        <v>0</v>
      </c>
      <c r="L518">
        <v>0</v>
      </c>
      <c r="M518" s="39">
        <v>180000</v>
      </c>
      <c r="N518">
        <v>0</v>
      </c>
      <c r="O518">
        <v>0</v>
      </c>
      <c r="P518">
        <v>0</v>
      </c>
      <c r="Q518">
        <v>0</v>
      </c>
      <c r="R518">
        <v>0</v>
      </c>
      <c r="S518">
        <v>0</v>
      </c>
      <c r="T518">
        <v>0</v>
      </c>
      <c r="U518">
        <v>0</v>
      </c>
      <c r="V518">
        <v>0</v>
      </c>
      <c r="W518" t="str">
        <f>""</f>
        <v/>
      </c>
      <c r="X518">
        <v>0</v>
      </c>
      <c r="Y518" t="str">
        <f>""</f>
        <v/>
      </c>
      <c r="Z518">
        <v>0</v>
      </c>
      <c r="AA518" t="str">
        <f>""</f>
        <v/>
      </c>
      <c r="AB518">
        <v>0</v>
      </c>
      <c r="AC518" t="str">
        <f>""</f>
        <v/>
      </c>
      <c r="AD518">
        <v>0</v>
      </c>
      <c r="AE518" t="str">
        <f>""</f>
        <v/>
      </c>
      <c r="AF518">
        <v>0</v>
      </c>
      <c r="AG518" t="str">
        <f>""</f>
        <v/>
      </c>
      <c r="AH518">
        <v>0</v>
      </c>
      <c r="AI518" t="str">
        <f>""</f>
        <v/>
      </c>
      <c r="AJ518">
        <v>0</v>
      </c>
      <c r="AK518" t="str">
        <f>""</f>
        <v/>
      </c>
      <c r="AL518">
        <v>0</v>
      </c>
      <c r="AM518" t="str">
        <f>""</f>
        <v/>
      </c>
      <c r="AN518">
        <v>0</v>
      </c>
      <c r="AO518" t="str">
        <f>""</f>
        <v/>
      </c>
      <c r="AP518">
        <v>0</v>
      </c>
      <c r="AQ518" t="str">
        <f>""</f>
        <v/>
      </c>
      <c r="AR518" t="s">
        <v>632</v>
      </c>
      <c r="AS518" t="s">
        <v>633</v>
      </c>
      <c r="AT518">
        <v>0</v>
      </c>
      <c r="AU518" t="str">
        <f>""</f>
        <v/>
      </c>
      <c r="AV518">
        <v>2016</v>
      </c>
      <c r="AW518">
        <v>0</v>
      </c>
      <c r="AX518">
        <v>0</v>
      </c>
      <c r="AY518">
        <v>0</v>
      </c>
      <c r="AZ518">
        <v>0</v>
      </c>
      <c r="BA518">
        <v>0</v>
      </c>
      <c r="BB518">
        <v>0</v>
      </c>
    </row>
    <row r="519" spans="1:54">
      <c r="A519">
        <v>1851000430</v>
      </c>
      <c r="B519" t="s">
        <v>505</v>
      </c>
      <c r="C519" s="1">
        <v>10000</v>
      </c>
      <c r="D519" s="1">
        <v>6664</v>
      </c>
      <c r="E519" s="39">
        <v>4342.87</v>
      </c>
      <c r="F519">
        <v>0</v>
      </c>
      <c r="G519" s="39">
        <v>4342.87</v>
      </c>
      <c r="H519" s="39">
        <v>2321.13</v>
      </c>
      <c r="I519">
        <v>65.16</v>
      </c>
      <c r="J519" s="39">
        <v>4764.99</v>
      </c>
      <c r="K519">
        <v>0</v>
      </c>
      <c r="L519" s="39">
        <v>4764.99</v>
      </c>
      <c r="M519" s="39">
        <v>5235.01</v>
      </c>
      <c r="N519">
        <v>47.64</v>
      </c>
      <c r="O519">
        <v>0</v>
      </c>
      <c r="P519">
        <v>0</v>
      </c>
      <c r="Q519">
        <v>0</v>
      </c>
      <c r="R519">
        <v>0</v>
      </c>
      <c r="S519" s="39">
        <v>-4342.87</v>
      </c>
      <c r="T519">
        <v>0</v>
      </c>
      <c r="U519" s="39">
        <v>-4764.99</v>
      </c>
      <c r="V519">
        <v>0</v>
      </c>
      <c r="W519" t="str">
        <f>""</f>
        <v/>
      </c>
      <c r="X519">
        <v>0</v>
      </c>
      <c r="Y519" t="str">
        <f>""</f>
        <v/>
      </c>
      <c r="Z519">
        <v>0</v>
      </c>
      <c r="AA519" t="str">
        <f>""</f>
        <v/>
      </c>
      <c r="AB519">
        <v>0</v>
      </c>
      <c r="AC519" t="str">
        <f>""</f>
        <v/>
      </c>
      <c r="AD519">
        <v>0</v>
      </c>
      <c r="AE519" t="str">
        <f>""</f>
        <v/>
      </c>
      <c r="AF519">
        <v>0</v>
      </c>
      <c r="AG519" t="str">
        <f>""</f>
        <v/>
      </c>
      <c r="AH519">
        <v>0</v>
      </c>
      <c r="AI519" t="str">
        <f>""</f>
        <v/>
      </c>
      <c r="AJ519">
        <v>0</v>
      </c>
      <c r="AK519" t="str">
        <f>""</f>
        <v/>
      </c>
      <c r="AL519">
        <v>0</v>
      </c>
      <c r="AM519" t="str">
        <f>""</f>
        <v/>
      </c>
      <c r="AN519">
        <v>0</v>
      </c>
      <c r="AO519" t="str">
        <f>""</f>
        <v/>
      </c>
      <c r="AP519">
        <v>0</v>
      </c>
      <c r="AQ519" t="str">
        <f>""</f>
        <v/>
      </c>
      <c r="AR519" t="s">
        <v>632</v>
      </c>
      <c r="AS519" t="s">
        <v>633</v>
      </c>
      <c r="AT519">
        <v>0</v>
      </c>
      <c r="AU519" t="str">
        <f>""</f>
        <v/>
      </c>
      <c r="AV519">
        <v>2016</v>
      </c>
      <c r="AW519">
        <v>0</v>
      </c>
      <c r="AX519">
        <v>0</v>
      </c>
      <c r="AY519">
        <v>0</v>
      </c>
      <c r="AZ519">
        <v>0</v>
      </c>
      <c r="BA519">
        <v>0</v>
      </c>
      <c r="BB519">
        <v>0</v>
      </c>
    </row>
    <row r="520" spans="1:54">
      <c r="A520">
        <v>1851000432</v>
      </c>
      <c r="B520" t="s">
        <v>507</v>
      </c>
      <c r="C520">
        <v>0</v>
      </c>
      <c r="D520">
        <v>0</v>
      </c>
      <c r="E520" s="39">
        <v>7867.4</v>
      </c>
      <c r="F520">
        <v>0</v>
      </c>
      <c r="G520" s="39">
        <v>7867.4</v>
      </c>
      <c r="H520" s="39">
        <v>-7867.4</v>
      </c>
      <c r="I520">
        <v>0</v>
      </c>
      <c r="J520" s="39">
        <v>9390.1</v>
      </c>
      <c r="K520">
        <v>0</v>
      </c>
      <c r="L520" s="39">
        <v>9390.1</v>
      </c>
      <c r="M520" s="39">
        <v>-9390.1</v>
      </c>
      <c r="N520">
        <v>0</v>
      </c>
      <c r="O520">
        <v>0</v>
      </c>
      <c r="P520">
        <v>0</v>
      </c>
      <c r="Q520">
        <v>0</v>
      </c>
      <c r="R520">
        <v>0</v>
      </c>
      <c r="S520" s="39">
        <v>-7867.4</v>
      </c>
      <c r="T520">
        <v>0</v>
      </c>
      <c r="U520" s="39">
        <v>-9390.1</v>
      </c>
      <c r="V520">
        <v>0</v>
      </c>
      <c r="W520" t="str">
        <f>""</f>
        <v/>
      </c>
      <c r="X520">
        <v>0</v>
      </c>
      <c r="Y520" t="str">
        <f>""</f>
        <v/>
      </c>
      <c r="Z520">
        <v>0</v>
      </c>
      <c r="AA520" t="str">
        <f>""</f>
        <v/>
      </c>
      <c r="AB520">
        <v>0</v>
      </c>
      <c r="AC520" t="str">
        <f>""</f>
        <v/>
      </c>
      <c r="AD520">
        <v>0</v>
      </c>
      <c r="AE520" t="str">
        <f>""</f>
        <v/>
      </c>
      <c r="AF520">
        <v>0</v>
      </c>
      <c r="AG520" t="str">
        <f>""</f>
        <v/>
      </c>
      <c r="AH520">
        <v>0</v>
      </c>
      <c r="AI520" t="str">
        <f>""</f>
        <v/>
      </c>
      <c r="AJ520">
        <v>0</v>
      </c>
      <c r="AK520" t="str">
        <f>""</f>
        <v/>
      </c>
      <c r="AL520">
        <v>0</v>
      </c>
      <c r="AM520" t="str">
        <f>""</f>
        <v/>
      </c>
      <c r="AN520">
        <v>0</v>
      </c>
      <c r="AO520" t="str">
        <f>""</f>
        <v/>
      </c>
      <c r="AP520">
        <v>0</v>
      </c>
      <c r="AQ520" t="str">
        <f>""</f>
        <v/>
      </c>
      <c r="AR520" t="s">
        <v>632</v>
      </c>
      <c r="AS520" t="s">
        <v>633</v>
      </c>
      <c r="AT520">
        <v>0</v>
      </c>
      <c r="AU520" t="str">
        <f>""</f>
        <v/>
      </c>
      <c r="AV520">
        <v>2016</v>
      </c>
      <c r="AW520">
        <v>0</v>
      </c>
      <c r="AX520">
        <v>0</v>
      </c>
      <c r="AY520">
        <v>0</v>
      </c>
      <c r="AZ520">
        <v>0</v>
      </c>
      <c r="BA520">
        <v>0</v>
      </c>
      <c r="BB520">
        <v>0</v>
      </c>
    </row>
    <row r="521" spans="1:54">
      <c r="A521">
        <v>1851000810</v>
      </c>
      <c r="B521" t="s">
        <v>508</v>
      </c>
      <c r="C521" s="1">
        <v>16000</v>
      </c>
      <c r="D521" s="1">
        <v>10664</v>
      </c>
      <c r="E521" s="39">
        <v>-2000</v>
      </c>
      <c r="F521">
        <v>0</v>
      </c>
      <c r="G521" s="39">
        <v>-2000</v>
      </c>
      <c r="H521" s="39">
        <v>12664</v>
      </c>
      <c r="I521">
        <v>-18.75</v>
      </c>
      <c r="J521" s="39">
        <v>-2000</v>
      </c>
      <c r="K521">
        <v>0</v>
      </c>
      <c r="L521" s="39">
        <v>-2000</v>
      </c>
      <c r="M521" s="39">
        <v>18000</v>
      </c>
      <c r="N521">
        <v>-12.5</v>
      </c>
      <c r="O521">
        <v>0</v>
      </c>
      <c r="P521">
        <v>0</v>
      </c>
      <c r="Q521">
        <v>0</v>
      </c>
      <c r="R521">
        <v>0</v>
      </c>
      <c r="S521" s="39">
        <v>2000</v>
      </c>
      <c r="T521">
        <v>0</v>
      </c>
      <c r="U521" s="39">
        <v>2000</v>
      </c>
      <c r="V521">
        <v>0</v>
      </c>
      <c r="W521" t="str">
        <f>""</f>
        <v/>
      </c>
      <c r="X521">
        <v>0</v>
      </c>
      <c r="Y521" t="str">
        <f>""</f>
        <v/>
      </c>
      <c r="Z521">
        <v>0</v>
      </c>
      <c r="AA521" t="str">
        <f>""</f>
        <v/>
      </c>
      <c r="AB521">
        <v>0</v>
      </c>
      <c r="AC521" t="str">
        <f>""</f>
        <v/>
      </c>
      <c r="AD521">
        <v>0</v>
      </c>
      <c r="AE521" t="str">
        <f>""</f>
        <v/>
      </c>
      <c r="AF521">
        <v>0</v>
      </c>
      <c r="AG521" t="str">
        <f>""</f>
        <v/>
      </c>
      <c r="AH521">
        <v>0</v>
      </c>
      <c r="AI521" t="str">
        <f>""</f>
        <v/>
      </c>
      <c r="AJ521">
        <v>0</v>
      </c>
      <c r="AK521" t="str">
        <f>""</f>
        <v/>
      </c>
      <c r="AL521">
        <v>0</v>
      </c>
      <c r="AM521" t="str">
        <f>""</f>
        <v/>
      </c>
      <c r="AN521">
        <v>0</v>
      </c>
      <c r="AO521" t="str">
        <f>""</f>
        <v/>
      </c>
      <c r="AP521">
        <v>0</v>
      </c>
      <c r="AQ521" t="str">
        <f>""</f>
        <v/>
      </c>
      <c r="AR521" t="s">
        <v>632</v>
      </c>
      <c r="AS521" t="s">
        <v>633</v>
      </c>
      <c r="AT521">
        <v>0</v>
      </c>
      <c r="AU521" t="str">
        <f>""</f>
        <v/>
      </c>
      <c r="AV521">
        <v>2016</v>
      </c>
      <c r="AW521">
        <v>0</v>
      </c>
      <c r="AX521">
        <v>0</v>
      </c>
      <c r="AY521">
        <v>0</v>
      </c>
      <c r="AZ521">
        <v>0</v>
      </c>
      <c r="BA521">
        <v>0</v>
      </c>
      <c r="BB521">
        <v>0</v>
      </c>
    </row>
    <row r="522" spans="1:54">
      <c r="A522">
        <v>1879000780</v>
      </c>
      <c r="B522" t="s">
        <v>509</v>
      </c>
      <c r="C522" s="1">
        <v>45000</v>
      </c>
      <c r="D522" s="1">
        <v>45000</v>
      </c>
      <c r="E522" s="39">
        <v>26693.55</v>
      </c>
      <c r="F522" s="39">
        <v>18152</v>
      </c>
      <c r="G522" s="39">
        <v>44845.55</v>
      </c>
      <c r="H522">
        <v>154.44999999999999</v>
      </c>
      <c r="I522">
        <v>99.65</v>
      </c>
      <c r="J522" s="39">
        <v>26693.55</v>
      </c>
      <c r="K522" s="39">
        <v>18152</v>
      </c>
      <c r="L522" s="39">
        <v>44845.55</v>
      </c>
      <c r="M522">
        <v>154.44999999999999</v>
      </c>
      <c r="N522">
        <v>99.65</v>
      </c>
      <c r="O522">
        <v>0</v>
      </c>
      <c r="P522">
        <v>0</v>
      </c>
      <c r="Q522">
        <v>0</v>
      </c>
      <c r="R522">
        <v>0</v>
      </c>
      <c r="S522" s="39">
        <v>-44845.55</v>
      </c>
      <c r="T522">
        <v>0</v>
      </c>
      <c r="U522" s="39">
        <v>-44845.55</v>
      </c>
      <c r="V522">
        <v>0</v>
      </c>
      <c r="W522" t="str">
        <f>""</f>
        <v/>
      </c>
      <c r="X522">
        <v>0</v>
      </c>
      <c r="Y522" t="str">
        <f>""</f>
        <v/>
      </c>
      <c r="Z522">
        <v>0</v>
      </c>
      <c r="AA522" t="str">
        <f>""</f>
        <v/>
      </c>
      <c r="AB522">
        <v>0</v>
      </c>
      <c r="AC522" t="str">
        <f>""</f>
        <v/>
      </c>
      <c r="AD522">
        <v>0</v>
      </c>
      <c r="AE522" t="str">
        <f>""</f>
        <v/>
      </c>
      <c r="AF522">
        <v>0</v>
      </c>
      <c r="AG522" t="str">
        <f>""</f>
        <v/>
      </c>
      <c r="AH522">
        <v>0</v>
      </c>
      <c r="AI522" t="str">
        <f>""</f>
        <v/>
      </c>
      <c r="AJ522">
        <v>0</v>
      </c>
      <c r="AK522" t="str">
        <f>""</f>
        <v/>
      </c>
      <c r="AL522">
        <v>0</v>
      </c>
      <c r="AM522" t="str">
        <f>""</f>
        <v/>
      </c>
      <c r="AN522">
        <v>0</v>
      </c>
      <c r="AO522" t="str">
        <f>""</f>
        <v/>
      </c>
      <c r="AP522">
        <v>0</v>
      </c>
      <c r="AQ522" t="str">
        <f>""</f>
        <v/>
      </c>
      <c r="AR522" t="s">
        <v>632</v>
      </c>
      <c r="AS522" t="s">
        <v>633</v>
      </c>
      <c r="AT522">
        <v>0</v>
      </c>
      <c r="AU522" t="str">
        <f>""</f>
        <v/>
      </c>
      <c r="AV522">
        <v>2016</v>
      </c>
      <c r="AW522">
        <v>0</v>
      </c>
      <c r="AX522">
        <v>0</v>
      </c>
      <c r="AY522">
        <v>18152</v>
      </c>
      <c r="AZ522">
        <v>0</v>
      </c>
      <c r="BA522">
        <v>0</v>
      </c>
      <c r="BB522">
        <v>0</v>
      </c>
    </row>
    <row r="523" spans="1:54">
      <c r="A523">
        <v>1913000110</v>
      </c>
      <c r="B523" t="s">
        <v>510</v>
      </c>
      <c r="C523" s="1">
        <v>423000</v>
      </c>
      <c r="D523" s="1">
        <v>281888</v>
      </c>
      <c r="E523" s="39">
        <v>120307.93</v>
      </c>
      <c r="F523">
        <v>0</v>
      </c>
      <c r="G523" s="39">
        <v>120307.93</v>
      </c>
      <c r="H523" s="39">
        <v>161580.07</v>
      </c>
      <c r="I523">
        <v>42.67</v>
      </c>
      <c r="J523" s="39">
        <v>135049.60999999999</v>
      </c>
      <c r="K523">
        <v>0</v>
      </c>
      <c r="L523" s="39">
        <v>135049.60999999999</v>
      </c>
      <c r="M523" s="39">
        <v>287950.39</v>
      </c>
      <c r="N523">
        <v>31.92</v>
      </c>
      <c r="O523">
        <v>0</v>
      </c>
      <c r="P523">
        <v>0</v>
      </c>
      <c r="Q523">
        <v>0</v>
      </c>
      <c r="R523">
        <v>0</v>
      </c>
      <c r="S523" s="39">
        <v>-120307.93</v>
      </c>
      <c r="T523">
        <v>0</v>
      </c>
      <c r="U523" s="39">
        <v>-135049.60999999999</v>
      </c>
      <c r="V523">
        <v>0</v>
      </c>
      <c r="W523" t="str">
        <f>""</f>
        <v/>
      </c>
      <c r="X523">
        <v>0</v>
      </c>
      <c r="Y523" t="str">
        <f>""</f>
        <v/>
      </c>
      <c r="Z523">
        <v>0</v>
      </c>
      <c r="AA523" t="str">
        <f>""</f>
        <v/>
      </c>
      <c r="AB523">
        <v>0</v>
      </c>
      <c r="AC523" t="str">
        <f>""</f>
        <v/>
      </c>
      <c r="AD523">
        <v>0</v>
      </c>
      <c r="AE523" t="str">
        <f>""</f>
        <v/>
      </c>
      <c r="AF523">
        <v>0</v>
      </c>
      <c r="AG523" t="str">
        <f>""</f>
        <v/>
      </c>
      <c r="AH523">
        <v>0</v>
      </c>
      <c r="AI523" t="str">
        <f>""</f>
        <v/>
      </c>
      <c r="AJ523">
        <v>0</v>
      </c>
      <c r="AK523" t="str">
        <f>""</f>
        <v/>
      </c>
      <c r="AL523">
        <v>0</v>
      </c>
      <c r="AM523" t="str">
        <f>""</f>
        <v/>
      </c>
      <c r="AN523">
        <v>0</v>
      </c>
      <c r="AO523" t="str">
        <f>""</f>
        <v/>
      </c>
      <c r="AP523">
        <v>0</v>
      </c>
      <c r="AQ523" t="str">
        <f>""</f>
        <v/>
      </c>
      <c r="AR523" t="s">
        <v>632</v>
      </c>
      <c r="AS523" t="s">
        <v>633</v>
      </c>
      <c r="AT523">
        <v>0</v>
      </c>
      <c r="AU523" t="str">
        <f>""</f>
        <v/>
      </c>
      <c r="AV523">
        <v>2016</v>
      </c>
      <c r="AW523">
        <v>0</v>
      </c>
      <c r="AX523">
        <v>0</v>
      </c>
      <c r="AY523">
        <v>0</v>
      </c>
      <c r="AZ523">
        <v>0</v>
      </c>
      <c r="BA523">
        <v>0</v>
      </c>
      <c r="BB523">
        <v>0</v>
      </c>
    </row>
    <row r="524" spans="1:54">
      <c r="A524">
        <v>1913000719</v>
      </c>
      <c r="B524" t="s">
        <v>512</v>
      </c>
      <c r="C524" s="1">
        <v>120000</v>
      </c>
      <c r="D524" s="1">
        <v>79968</v>
      </c>
      <c r="E524" s="39">
        <v>50947.56</v>
      </c>
      <c r="F524" s="39">
        <v>34336.44</v>
      </c>
      <c r="G524" s="39">
        <v>85284</v>
      </c>
      <c r="H524" s="39">
        <v>-5316</v>
      </c>
      <c r="I524">
        <v>106.64</v>
      </c>
      <c r="J524" s="39">
        <v>50947.56</v>
      </c>
      <c r="K524" s="39">
        <v>34336.44</v>
      </c>
      <c r="L524" s="39">
        <v>85284</v>
      </c>
      <c r="M524" s="39">
        <v>34716</v>
      </c>
      <c r="N524">
        <v>71.069999999999993</v>
      </c>
      <c r="O524">
        <v>0</v>
      </c>
      <c r="P524">
        <v>0</v>
      </c>
      <c r="Q524">
        <v>0</v>
      </c>
      <c r="R524">
        <v>0</v>
      </c>
      <c r="S524" s="39">
        <v>-85284</v>
      </c>
      <c r="T524">
        <v>0</v>
      </c>
      <c r="U524" s="39">
        <v>-85284</v>
      </c>
      <c r="V524">
        <v>0</v>
      </c>
      <c r="W524" t="str">
        <f>""</f>
        <v/>
      </c>
      <c r="X524">
        <v>0</v>
      </c>
      <c r="Y524" t="str">
        <f>""</f>
        <v/>
      </c>
      <c r="Z524">
        <v>0</v>
      </c>
      <c r="AA524" t="str">
        <f>""</f>
        <v/>
      </c>
      <c r="AB524">
        <v>0</v>
      </c>
      <c r="AC524" t="str">
        <f>""</f>
        <v/>
      </c>
      <c r="AD524">
        <v>0</v>
      </c>
      <c r="AE524" t="str">
        <f>""</f>
        <v/>
      </c>
      <c r="AF524">
        <v>0</v>
      </c>
      <c r="AG524" t="str">
        <f>""</f>
        <v/>
      </c>
      <c r="AH524">
        <v>0</v>
      </c>
      <c r="AI524" t="str">
        <f>""</f>
        <v/>
      </c>
      <c r="AJ524">
        <v>0</v>
      </c>
      <c r="AK524" t="str">
        <f>""</f>
        <v/>
      </c>
      <c r="AL524">
        <v>0</v>
      </c>
      <c r="AM524" t="str">
        <f>""</f>
        <v/>
      </c>
      <c r="AN524">
        <v>0</v>
      </c>
      <c r="AO524" t="str">
        <f>""</f>
        <v/>
      </c>
      <c r="AP524">
        <v>0</v>
      </c>
      <c r="AQ524" t="str">
        <f>""</f>
        <v/>
      </c>
      <c r="AR524" t="s">
        <v>632</v>
      </c>
      <c r="AS524" t="s">
        <v>684</v>
      </c>
      <c r="AT524">
        <v>0</v>
      </c>
      <c r="AU524" t="str">
        <f>""</f>
        <v/>
      </c>
      <c r="AV524">
        <v>2016</v>
      </c>
      <c r="AW524">
        <v>0</v>
      </c>
      <c r="AX524">
        <v>0</v>
      </c>
      <c r="AY524">
        <v>34336</v>
      </c>
      <c r="AZ524">
        <v>0</v>
      </c>
      <c r="BA524">
        <v>0</v>
      </c>
      <c r="BB524">
        <v>0</v>
      </c>
    </row>
    <row r="525" spans="1:54">
      <c r="A525">
        <v>1913000731</v>
      </c>
      <c r="B525" t="s">
        <v>514</v>
      </c>
      <c r="C525" s="1">
        <v>20000</v>
      </c>
      <c r="D525" s="1">
        <v>13328</v>
      </c>
      <c r="E525" s="39">
        <v>10585.27</v>
      </c>
      <c r="F525">
        <v>0</v>
      </c>
      <c r="G525" s="39">
        <v>10585.27</v>
      </c>
      <c r="H525" s="39">
        <v>2742.73</v>
      </c>
      <c r="I525">
        <v>79.42</v>
      </c>
      <c r="J525" s="39">
        <v>11923.81</v>
      </c>
      <c r="K525">
        <v>0</v>
      </c>
      <c r="L525" s="39">
        <v>11923.81</v>
      </c>
      <c r="M525" s="39">
        <v>8076.19</v>
      </c>
      <c r="N525">
        <v>59.61</v>
      </c>
      <c r="O525">
        <v>0</v>
      </c>
      <c r="P525">
        <v>0</v>
      </c>
      <c r="Q525">
        <v>0</v>
      </c>
      <c r="R525">
        <v>0</v>
      </c>
      <c r="S525" s="39">
        <v>-10585.27</v>
      </c>
      <c r="T525">
        <v>0</v>
      </c>
      <c r="U525" s="39">
        <v>-11923.81</v>
      </c>
      <c r="V525">
        <v>0</v>
      </c>
      <c r="W525" t="str">
        <f>""</f>
        <v/>
      </c>
      <c r="X525">
        <v>0</v>
      </c>
      <c r="Y525" t="str">
        <f>""</f>
        <v/>
      </c>
      <c r="Z525">
        <v>0</v>
      </c>
      <c r="AA525" t="str">
        <f>""</f>
        <v/>
      </c>
      <c r="AB525">
        <v>0</v>
      </c>
      <c r="AC525" t="str">
        <f>""</f>
        <v/>
      </c>
      <c r="AD525">
        <v>0</v>
      </c>
      <c r="AE525" t="str">
        <f>""</f>
        <v/>
      </c>
      <c r="AF525">
        <v>0</v>
      </c>
      <c r="AG525" t="str">
        <f>""</f>
        <v/>
      </c>
      <c r="AH525">
        <v>0</v>
      </c>
      <c r="AI525" t="str">
        <f>""</f>
        <v/>
      </c>
      <c r="AJ525">
        <v>0</v>
      </c>
      <c r="AK525" t="str">
        <f>""</f>
        <v/>
      </c>
      <c r="AL525">
        <v>0</v>
      </c>
      <c r="AM525" t="str">
        <f>""</f>
        <v/>
      </c>
      <c r="AN525">
        <v>0</v>
      </c>
      <c r="AO525" t="str">
        <f>""</f>
        <v/>
      </c>
      <c r="AP525">
        <v>0</v>
      </c>
      <c r="AQ525" t="str">
        <f>""</f>
        <v/>
      </c>
      <c r="AR525" t="s">
        <v>632</v>
      </c>
      <c r="AS525" t="s">
        <v>633</v>
      </c>
      <c r="AT525">
        <v>0</v>
      </c>
      <c r="AU525" t="str">
        <f>""</f>
        <v/>
      </c>
      <c r="AV525">
        <v>2016</v>
      </c>
      <c r="AW525">
        <v>0</v>
      </c>
      <c r="AX525">
        <v>0</v>
      </c>
      <c r="AY525">
        <v>0</v>
      </c>
      <c r="AZ525">
        <v>0</v>
      </c>
      <c r="BA525">
        <v>0</v>
      </c>
      <c r="BB525">
        <v>0</v>
      </c>
    </row>
    <row r="526" spans="1:54">
      <c r="A526">
        <v>1913000732</v>
      </c>
      <c r="B526" t="s">
        <v>515</v>
      </c>
      <c r="C526">
        <v>0</v>
      </c>
      <c r="D526">
        <v>0</v>
      </c>
      <c r="E526" s="39">
        <v>1190</v>
      </c>
      <c r="F526">
        <v>0</v>
      </c>
      <c r="G526" s="39">
        <v>1190</v>
      </c>
      <c r="H526" s="39">
        <v>-1190</v>
      </c>
      <c r="I526">
        <v>0</v>
      </c>
      <c r="J526" s="39">
        <v>1190</v>
      </c>
      <c r="K526">
        <v>0</v>
      </c>
      <c r="L526" s="39">
        <v>1190</v>
      </c>
      <c r="M526" s="39">
        <v>-1190</v>
      </c>
      <c r="N526">
        <v>0</v>
      </c>
      <c r="O526">
        <v>0</v>
      </c>
      <c r="P526">
        <v>0</v>
      </c>
      <c r="Q526">
        <v>0</v>
      </c>
      <c r="R526">
        <v>0</v>
      </c>
      <c r="S526" s="39">
        <v>-1190</v>
      </c>
      <c r="T526">
        <v>0</v>
      </c>
      <c r="U526" s="39">
        <v>-1190</v>
      </c>
      <c r="V526">
        <v>0</v>
      </c>
      <c r="W526" t="str">
        <f>""</f>
        <v/>
      </c>
      <c r="X526">
        <v>0</v>
      </c>
      <c r="Y526" t="str">
        <f>""</f>
        <v/>
      </c>
      <c r="Z526">
        <v>0</v>
      </c>
      <c r="AA526" t="str">
        <f>""</f>
        <v/>
      </c>
      <c r="AB526">
        <v>0</v>
      </c>
      <c r="AC526" t="str">
        <f>""</f>
        <v/>
      </c>
      <c r="AD526">
        <v>0</v>
      </c>
      <c r="AE526" t="str">
        <f>""</f>
        <v/>
      </c>
      <c r="AF526">
        <v>0</v>
      </c>
      <c r="AG526" t="str">
        <f>""</f>
        <v/>
      </c>
      <c r="AH526">
        <v>0</v>
      </c>
      <c r="AI526" t="str">
        <f>""</f>
        <v/>
      </c>
      <c r="AJ526">
        <v>0</v>
      </c>
      <c r="AK526" t="str">
        <f>""</f>
        <v/>
      </c>
      <c r="AL526">
        <v>0</v>
      </c>
      <c r="AM526" t="str">
        <f>""</f>
        <v/>
      </c>
      <c r="AN526">
        <v>0</v>
      </c>
      <c r="AO526" t="str">
        <f>""</f>
        <v/>
      </c>
      <c r="AP526">
        <v>0</v>
      </c>
      <c r="AQ526" t="str">
        <f>""</f>
        <v/>
      </c>
      <c r="AR526" t="s">
        <v>632</v>
      </c>
      <c r="AS526" t="s">
        <v>684</v>
      </c>
      <c r="AT526">
        <v>0</v>
      </c>
      <c r="AU526" t="str">
        <f>""</f>
        <v/>
      </c>
      <c r="AV526">
        <v>2016</v>
      </c>
      <c r="AW526">
        <v>0</v>
      </c>
      <c r="AX526">
        <v>0</v>
      </c>
      <c r="AY526">
        <v>0</v>
      </c>
      <c r="AZ526">
        <v>0</v>
      </c>
      <c r="BA526">
        <v>0</v>
      </c>
      <c r="BB526">
        <v>0</v>
      </c>
    </row>
    <row r="527" spans="1:54">
      <c r="A527">
        <v>1913000735</v>
      </c>
      <c r="B527" t="s">
        <v>516</v>
      </c>
      <c r="C527" s="1">
        <v>64000</v>
      </c>
      <c r="D527" s="1">
        <v>42648</v>
      </c>
      <c r="E527" s="39">
        <v>27963</v>
      </c>
      <c r="F527">
        <v>0</v>
      </c>
      <c r="G527" s="39">
        <v>27963</v>
      </c>
      <c r="H527" s="39">
        <v>14685</v>
      </c>
      <c r="I527">
        <v>65.56</v>
      </c>
      <c r="J527" s="39">
        <v>27963</v>
      </c>
      <c r="K527">
        <v>0</v>
      </c>
      <c r="L527" s="39">
        <v>27963</v>
      </c>
      <c r="M527" s="39">
        <v>36037</v>
      </c>
      <c r="N527">
        <v>43.69</v>
      </c>
      <c r="O527">
        <v>0</v>
      </c>
      <c r="P527">
        <v>0</v>
      </c>
      <c r="Q527">
        <v>0</v>
      </c>
      <c r="R527">
        <v>0</v>
      </c>
      <c r="S527" s="39">
        <v>-27963</v>
      </c>
      <c r="T527">
        <v>0</v>
      </c>
      <c r="U527" s="39">
        <v>-27963</v>
      </c>
      <c r="V527">
        <v>0</v>
      </c>
      <c r="W527" t="str">
        <f>""</f>
        <v/>
      </c>
      <c r="X527">
        <v>0</v>
      </c>
      <c r="Y527" t="str">
        <f>""</f>
        <v/>
      </c>
      <c r="Z527">
        <v>0</v>
      </c>
      <c r="AA527" t="str">
        <f>""</f>
        <v/>
      </c>
      <c r="AB527">
        <v>0</v>
      </c>
      <c r="AC527" t="str">
        <f>""</f>
        <v/>
      </c>
      <c r="AD527">
        <v>0</v>
      </c>
      <c r="AE527" t="str">
        <f>""</f>
        <v/>
      </c>
      <c r="AF527">
        <v>0</v>
      </c>
      <c r="AG527" t="str">
        <f>""</f>
        <v/>
      </c>
      <c r="AH527">
        <v>0</v>
      </c>
      <c r="AI527" t="str">
        <f>""</f>
        <v/>
      </c>
      <c r="AJ527">
        <v>0</v>
      </c>
      <c r="AK527" t="str">
        <f>""</f>
        <v/>
      </c>
      <c r="AL527">
        <v>0</v>
      </c>
      <c r="AM527" t="str">
        <f>""</f>
        <v/>
      </c>
      <c r="AN527">
        <v>0</v>
      </c>
      <c r="AO527" t="str">
        <f>""</f>
        <v/>
      </c>
      <c r="AP527">
        <v>0</v>
      </c>
      <c r="AQ527" t="str">
        <f>""</f>
        <v/>
      </c>
      <c r="AR527" t="s">
        <v>632</v>
      </c>
      <c r="AS527" t="s">
        <v>633</v>
      </c>
      <c r="AT527">
        <v>0</v>
      </c>
      <c r="AU527" t="str">
        <f>""</f>
        <v/>
      </c>
      <c r="AV527">
        <v>2016</v>
      </c>
      <c r="AW527">
        <v>0</v>
      </c>
      <c r="AX527">
        <v>0</v>
      </c>
      <c r="AY527">
        <v>0</v>
      </c>
      <c r="AZ527">
        <v>0</v>
      </c>
      <c r="BA527">
        <v>0</v>
      </c>
      <c r="BB527">
        <v>0</v>
      </c>
    </row>
    <row r="528" spans="1:54">
      <c r="A528">
        <v>1913000750</v>
      </c>
      <c r="B528" t="s">
        <v>517</v>
      </c>
      <c r="C528" s="1">
        <v>500000</v>
      </c>
      <c r="D528" s="1">
        <v>333200</v>
      </c>
      <c r="E528" s="39">
        <v>190334.4</v>
      </c>
      <c r="F528" s="39">
        <v>147368</v>
      </c>
      <c r="G528" s="39">
        <v>337702.40000000002</v>
      </c>
      <c r="H528" s="39">
        <v>-4502.3999999999996</v>
      </c>
      <c r="I528">
        <v>101.35</v>
      </c>
      <c r="J528" s="39">
        <v>203204.4</v>
      </c>
      <c r="K528" s="39">
        <v>147368</v>
      </c>
      <c r="L528" s="39">
        <v>350572.4</v>
      </c>
      <c r="M528" s="39">
        <v>149427.6</v>
      </c>
      <c r="N528">
        <v>70.11</v>
      </c>
      <c r="O528">
        <v>0</v>
      </c>
      <c r="P528">
        <v>0</v>
      </c>
      <c r="Q528">
        <v>0</v>
      </c>
      <c r="R528">
        <v>0</v>
      </c>
      <c r="S528" s="39">
        <v>-337702.40000000002</v>
      </c>
      <c r="T528">
        <v>0</v>
      </c>
      <c r="U528" s="39">
        <v>-350572.4</v>
      </c>
      <c r="V528">
        <v>0</v>
      </c>
      <c r="W528" t="str">
        <f>""</f>
        <v/>
      </c>
      <c r="X528">
        <v>0</v>
      </c>
      <c r="Y528" t="str">
        <f>""</f>
        <v/>
      </c>
      <c r="Z528">
        <v>0</v>
      </c>
      <c r="AA528" t="str">
        <f>""</f>
        <v/>
      </c>
      <c r="AB528">
        <v>0</v>
      </c>
      <c r="AC528" t="str">
        <f>""</f>
        <v/>
      </c>
      <c r="AD528">
        <v>0</v>
      </c>
      <c r="AE528" t="str">
        <f>""</f>
        <v/>
      </c>
      <c r="AF528">
        <v>0</v>
      </c>
      <c r="AG528" t="str">
        <f>""</f>
        <v/>
      </c>
      <c r="AH528">
        <v>0</v>
      </c>
      <c r="AI528" t="str">
        <f>""</f>
        <v/>
      </c>
      <c r="AJ528">
        <v>0</v>
      </c>
      <c r="AK528" t="str">
        <f>""</f>
        <v/>
      </c>
      <c r="AL528">
        <v>0</v>
      </c>
      <c r="AM528" t="str">
        <f>""</f>
        <v/>
      </c>
      <c r="AN528">
        <v>0</v>
      </c>
      <c r="AO528" t="str">
        <f>""</f>
        <v/>
      </c>
      <c r="AP528">
        <v>0</v>
      </c>
      <c r="AQ528" t="str">
        <f>""</f>
        <v/>
      </c>
      <c r="AR528" t="s">
        <v>632</v>
      </c>
      <c r="AS528" t="s">
        <v>684</v>
      </c>
      <c r="AT528">
        <v>0</v>
      </c>
      <c r="AU528" t="str">
        <f>""</f>
        <v/>
      </c>
      <c r="AV528">
        <v>2016</v>
      </c>
      <c r="AW528">
        <v>0</v>
      </c>
      <c r="AX528">
        <v>0</v>
      </c>
      <c r="AY528">
        <v>147368</v>
      </c>
      <c r="AZ528">
        <v>0</v>
      </c>
      <c r="BA528">
        <v>0</v>
      </c>
      <c r="BB528">
        <v>0</v>
      </c>
    </row>
    <row r="529" spans="1:54">
      <c r="A529">
        <v>1913000780</v>
      </c>
      <c r="B529" t="s">
        <v>518</v>
      </c>
      <c r="C529" s="1">
        <v>75000</v>
      </c>
      <c r="D529" s="1">
        <v>49984</v>
      </c>
      <c r="E529" s="39">
        <v>11700</v>
      </c>
      <c r="F529" s="39">
        <v>17550</v>
      </c>
      <c r="G529" s="39">
        <v>29250</v>
      </c>
      <c r="H529" s="39">
        <v>20734</v>
      </c>
      <c r="I529">
        <v>58.51</v>
      </c>
      <c r="J529" s="39">
        <v>11700</v>
      </c>
      <c r="K529" s="39">
        <v>17550</v>
      </c>
      <c r="L529" s="39">
        <v>29250</v>
      </c>
      <c r="M529" s="39">
        <v>45750</v>
      </c>
      <c r="N529">
        <v>39</v>
      </c>
      <c r="O529">
        <v>0</v>
      </c>
      <c r="P529">
        <v>0</v>
      </c>
      <c r="Q529">
        <v>0</v>
      </c>
      <c r="R529">
        <v>0</v>
      </c>
      <c r="S529" s="39">
        <v>-29250</v>
      </c>
      <c r="T529">
        <v>0</v>
      </c>
      <c r="U529" s="39">
        <v>-29250</v>
      </c>
      <c r="V529">
        <v>0</v>
      </c>
      <c r="W529" t="str">
        <f>""</f>
        <v/>
      </c>
      <c r="X529">
        <v>0</v>
      </c>
      <c r="Y529" t="str">
        <f>""</f>
        <v/>
      </c>
      <c r="Z529">
        <v>0</v>
      </c>
      <c r="AA529" t="str">
        <f>""</f>
        <v/>
      </c>
      <c r="AB529">
        <v>0</v>
      </c>
      <c r="AC529" t="str">
        <f>""</f>
        <v/>
      </c>
      <c r="AD529">
        <v>0</v>
      </c>
      <c r="AE529" t="str">
        <f>""</f>
        <v/>
      </c>
      <c r="AF529">
        <v>0</v>
      </c>
      <c r="AG529" t="str">
        <f>""</f>
        <v/>
      </c>
      <c r="AH529">
        <v>0</v>
      </c>
      <c r="AI529" t="str">
        <f>""</f>
        <v/>
      </c>
      <c r="AJ529">
        <v>0</v>
      </c>
      <c r="AK529" t="str">
        <f>""</f>
        <v/>
      </c>
      <c r="AL529">
        <v>0</v>
      </c>
      <c r="AM529" t="str">
        <f>""</f>
        <v/>
      </c>
      <c r="AN529">
        <v>0</v>
      </c>
      <c r="AO529" t="str">
        <f>""</f>
        <v/>
      </c>
      <c r="AP529">
        <v>0</v>
      </c>
      <c r="AQ529" t="str">
        <f>""</f>
        <v/>
      </c>
      <c r="AR529" t="s">
        <v>632</v>
      </c>
      <c r="AS529" t="s">
        <v>633</v>
      </c>
      <c r="AT529">
        <v>0</v>
      </c>
      <c r="AU529" t="str">
        <f>""</f>
        <v/>
      </c>
      <c r="AV529">
        <v>2016</v>
      </c>
      <c r="AW529">
        <v>0</v>
      </c>
      <c r="AX529">
        <v>0</v>
      </c>
      <c r="AY529">
        <v>17550</v>
      </c>
      <c r="AZ529">
        <v>0</v>
      </c>
      <c r="BA529">
        <v>0</v>
      </c>
      <c r="BB529">
        <v>0</v>
      </c>
    </row>
    <row r="530" spans="1:54">
      <c r="A530">
        <v>1913100729</v>
      </c>
      <c r="B530" t="s">
        <v>519</v>
      </c>
      <c r="C530" s="1">
        <v>12200000</v>
      </c>
      <c r="D530" s="1">
        <v>8130080</v>
      </c>
      <c r="E530" s="39">
        <v>9256297.1500000004</v>
      </c>
      <c r="F530">
        <v>0</v>
      </c>
      <c r="G530" s="39">
        <v>9256297.1500000004</v>
      </c>
      <c r="H530" s="39">
        <v>-1126217.1499999999</v>
      </c>
      <c r="I530">
        <v>113.85</v>
      </c>
      <c r="J530" s="39">
        <v>9256297.1500000004</v>
      </c>
      <c r="K530">
        <v>0</v>
      </c>
      <c r="L530" s="39">
        <v>9256297.1500000004</v>
      </c>
      <c r="M530" s="39">
        <v>2943702.85</v>
      </c>
      <c r="N530">
        <v>75.87</v>
      </c>
      <c r="O530">
        <v>0</v>
      </c>
      <c r="P530">
        <v>0</v>
      </c>
      <c r="Q530">
        <v>0</v>
      </c>
      <c r="R530">
        <v>0</v>
      </c>
      <c r="S530" s="39">
        <v>-9256297.1500000004</v>
      </c>
      <c r="T530">
        <v>0</v>
      </c>
      <c r="U530" s="39">
        <v>-9256297.1500000004</v>
      </c>
      <c r="V530">
        <v>0</v>
      </c>
      <c r="W530" t="str">
        <f>""</f>
        <v/>
      </c>
      <c r="X530">
        <v>0</v>
      </c>
      <c r="Y530" t="str">
        <f>""</f>
        <v/>
      </c>
      <c r="Z530">
        <v>0</v>
      </c>
      <c r="AA530" t="str">
        <f>""</f>
        <v/>
      </c>
      <c r="AB530">
        <v>0</v>
      </c>
      <c r="AC530" t="str">
        <f>""</f>
        <v/>
      </c>
      <c r="AD530">
        <v>0</v>
      </c>
      <c r="AE530" t="str">
        <f>""</f>
        <v/>
      </c>
      <c r="AF530">
        <v>0</v>
      </c>
      <c r="AG530" t="str">
        <f>""</f>
        <v/>
      </c>
      <c r="AH530">
        <v>0</v>
      </c>
      <c r="AI530" t="str">
        <f>""</f>
        <v/>
      </c>
      <c r="AJ530">
        <v>0</v>
      </c>
      <c r="AK530" t="str">
        <f>""</f>
        <v/>
      </c>
      <c r="AL530">
        <v>0</v>
      </c>
      <c r="AM530" t="str">
        <f>""</f>
        <v/>
      </c>
      <c r="AN530">
        <v>0</v>
      </c>
      <c r="AO530" t="str">
        <f>""</f>
        <v/>
      </c>
      <c r="AP530">
        <v>0</v>
      </c>
      <c r="AQ530" t="str">
        <f>""</f>
        <v/>
      </c>
      <c r="AR530" t="s">
        <v>632</v>
      </c>
      <c r="AS530" t="s">
        <v>633</v>
      </c>
      <c r="AT530">
        <v>0</v>
      </c>
      <c r="AU530" t="str">
        <f>""</f>
        <v/>
      </c>
      <c r="AV530">
        <v>2016</v>
      </c>
      <c r="AW530">
        <v>0</v>
      </c>
      <c r="AX530">
        <v>0</v>
      </c>
      <c r="AY530">
        <v>0</v>
      </c>
      <c r="AZ530">
        <v>0</v>
      </c>
      <c r="BA530">
        <v>0</v>
      </c>
      <c r="BB530">
        <v>0</v>
      </c>
    </row>
    <row r="531" spans="1:54">
      <c r="A531">
        <v>1913200770</v>
      </c>
      <c r="B531" t="s">
        <v>521</v>
      </c>
      <c r="C531" s="1">
        <v>30000</v>
      </c>
      <c r="D531" s="1">
        <v>19992</v>
      </c>
      <c r="E531" s="39">
        <v>2260.5</v>
      </c>
      <c r="F531">
        <v>0</v>
      </c>
      <c r="G531" s="39">
        <v>2260.5</v>
      </c>
      <c r="H531" s="39">
        <v>17731.5</v>
      </c>
      <c r="I531">
        <v>11.3</v>
      </c>
      <c r="J531" s="39">
        <v>2652.4</v>
      </c>
      <c r="K531">
        <v>0</v>
      </c>
      <c r="L531" s="39">
        <v>2652.4</v>
      </c>
      <c r="M531" s="39">
        <v>27347.599999999999</v>
      </c>
      <c r="N531">
        <v>8.84</v>
      </c>
      <c r="O531">
        <v>0</v>
      </c>
      <c r="P531">
        <v>0</v>
      </c>
      <c r="Q531">
        <v>0</v>
      </c>
      <c r="R531">
        <v>0</v>
      </c>
      <c r="S531" s="39">
        <v>-2260.5</v>
      </c>
      <c r="T531">
        <v>0</v>
      </c>
      <c r="U531" s="39">
        <v>-2652.4</v>
      </c>
      <c r="V531">
        <v>0</v>
      </c>
      <c r="W531" t="str">
        <f>""</f>
        <v/>
      </c>
      <c r="X531">
        <v>0</v>
      </c>
      <c r="Y531" t="str">
        <f>""</f>
        <v/>
      </c>
      <c r="Z531">
        <v>0</v>
      </c>
      <c r="AA531" t="str">
        <f>""</f>
        <v/>
      </c>
      <c r="AB531">
        <v>0</v>
      </c>
      <c r="AC531" t="str">
        <f>""</f>
        <v/>
      </c>
      <c r="AD531">
        <v>0</v>
      </c>
      <c r="AE531" t="str">
        <f>""</f>
        <v/>
      </c>
      <c r="AF531">
        <v>0</v>
      </c>
      <c r="AG531" t="str">
        <f>""</f>
        <v/>
      </c>
      <c r="AH531">
        <v>0</v>
      </c>
      <c r="AI531" t="str">
        <f>""</f>
        <v/>
      </c>
      <c r="AJ531">
        <v>0</v>
      </c>
      <c r="AK531" t="str">
        <f>""</f>
        <v/>
      </c>
      <c r="AL531">
        <v>0</v>
      </c>
      <c r="AM531" t="str">
        <f>""</f>
        <v/>
      </c>
      <c r="AN531">
        <v>0</v>
      </c>
      <c r="AO531" t="str">
        <f>""</f>
        <v/>
      </c>
      <c r="AP531">
        <v>0</v>
      </c>
      <c r="AQ531" t="str">
        <f>""</f>
        <v/>
      </c>
      <c r="AR531" t="s">
        <v>632</v>
      </c>
      <c r="AS531" t="s">
        <v>633</v>
      </c>
      <c r="AT531">
        <v>0</v>
      </c>
      <c r="AU531" t="str">
        <f>""</f>
        <v/>
      </c>
      <c r="AV531">
        <v>2016</v>
      </c>
      <c r="AW531">
        <v>0</v>
      </c>
      <c r="AX531">
        <v>0</v>
      </c>
      <c r="AY531">
        <v>0</v>
      </c>
      <c r="AZ531">
        <v>0</v>
      </c>
      <c r="BA531">
        <v>0</v>
      </c>
      <c r="BB531">
        <v>0</v>
      </c>
    </row>
    <row r="532" spans="1:54">
      <c r="A532">
        <v>1913300980</v>
      </c>
      <c r="B532" t="s">
        <v>522</v>
      </c>
      <c r="C532" s="1">
        <v>2000000</v>
      </c>
      <c r="D532" s="1">
        <v>1332800</v>
      </c>
      <c r="E532">
        <v>0</v>
      </c>
      <c r="F532">
        <v>0</v>
      </c>
      <c r="G532">
        <v>0</v>
      </c>
      <c r="H532" s="39">
        <v>1332800</v>
      </c>
      <c r="I532">
        <v>0</v>
      </c>
      <c r="J532">
        <v>0</v>
      </c>
      <c r="K532">
        <v>0</v>
      </c>
      <c r="L532">
        <v>0</v>
      </c>
      <c r="M532" s="39">
        <v>2000000</v>
      </c>
      <c r="N532">
        <v>0</v>
      </c>
      <c r="O532">
        <v>0</v>
      </c>
      <c r="P532">
        <v>0</v>
      </c>
      <c r="Q532">
        <v>0</v>
      </c>
      <c r="R532">
        <v>0</v>
      </c>
      <c r="S532">
        <v>0</v>
      </c>
      <c r="T532">
        <v>0</v>
      </c>
      <c r="U532">
        <v>0</v>
      </c>
      <c r="V532">
        <v>0</v>
      </c>
      <c r="W532" t="str">
        <f>""</f>
        <v/>
      </c>
      <c r="X532">
        <v>0</v>
      </c>
      <c r="Y532" t="str">
        <f>""</f>
        <v/>
      </c>
      <c r="Z532">
        <v>0</v>
      </c>
      <c r="AA532" t="str">
        <f>""</f>
        <v/>
      </c>
      <c r="AB532">
        <v>0</v>
      </c>
      <c r="AC532" t="str">
        <f>""</f>
        <v/>
      </c>
      <c r="AD532">
        <v>0</v>
      </c>
      <c r="AE532" t="str">
        <f>""</f>
        <v/>
      </c>
      <c r="AF532">
        <v>0</v>
      </c>
      <c r="AG532" t="str">
        <f>""</f>
        <v/>
      </c>
      <c r="AH532">
        <v>0</v>
      </c>
      <c r="AI532" t="str">
        <f>""</f>
        <v/>
      </c>
      <c r="AJ532">
        <v>0</v>
      </c>
      <c r="AK532" t="str">
        <f>""</f>
        <v/>
      </c>
      <c r="AL532">
        <v>0</v>
      </c>
      <c r="AM532" t="str">
        <f>""</f>
        <v/>
      </c>
      <c r="AN532">
        <v>0</v>
      </c>
      <c r="AO532" t="str">
        <f>""</f>
        <v/>
      </c>
      <c r="AP532">
        <v>0</v>
      </c>
      <c r="AQ532" t="str">
        <f>""</f>
        <v/>
      </c>
      <c r="AR532" t="s">
        <v>632</v>
      </c>
      <c r="AS532" t="s">
        <v>633</v>
      </c>
      <c r="AT532">
        <v>0</v>
      </c>
      <c r="AU532" t="str">
        <f>""</f>
        <v/>
      </c>
      <c r="AV532">
        <v>2016</v>
      </c>
      <c r="AW532">
        <v>0</v>
      </c>
      <c r="AX532">
        <v>0</v>
      </c>
      <c r="AY532">
        <v>0</v>
      </c>
      <c r="AZ532">
        <v>0</v>
      </c>
      <c r="BA532">
        <v>0</v>
      </c>
      <c r="BB532">
        <v>0</v>
      </c>
    </row>
    <row r="533" spans="1:54">
      <c r="A533">
        <v>1972000694</v>
      </c>
      <c r="B533" t="s">
        <v>524</v>
      </c>
      <c r="C533" s="1">
        <v>1620000</v>
      </c>
      <c r="D533" s="1">
        <v>1079568</v>
      </c>
      <c r="E533" s="39">
        <v>1200817.1399999999</v>
      </c>
      <c r="F533">
        <v>0</v>
      </c>
      <c r="G533" s="39">
        <v>1200817.1399999999</v>
      </c>
      <c r="H533" s="39">
        <v>-121249.14</v>
      </c>
      <c r="I533">
        <v>111.23</v>
      </c>
      <c r="J533" s="39">
        <v>1601089.52</v>
      </c>
      <c r="K533">
        <v>0</v>
      </c>
      <c r="L533" s="39">
        <v>1601089.52</v>
      </c>
      <c r="M533" s="39">
        <v>18910.48</v>
      </c>
      <c r="N533">
        <v>98.83</v>
      </c>
      <c r="O533">
        <v>0</v>
      </c>
      <c r="P533">
        <v>0</v>
      </c>
      <c r="Q533">
        <v>0</v>
      </c>
      <c r="R533">
        <v>0</v>
      </c>
      <c r="S533" s="39">
        <v>-1200817.1399999999</v>
      </c>
      <c r="T533">
        <v>0</v>
      </c>
      <c r="U533" s="39">
        <v>-1601089.52</v>
      </c>
      <c r="V533">
        <v>0</v>
      </c>
      <c r="W533" t="str">
        <f>""</f>
        <v/>
      </c>
      <c r="X533">
        <v>0</v>
      </c>
      <c r="Y533" t="str">
        <f>""</f>
        <v/>
      </c>
      <c r="Z533">
        <v>0</v>
      </c>
      <c r="AA533" t="str">
        <f>""</f>
        <v/>
      </c>
      <c r="AB533">
        <v>0</v>
      </c>
      <c r="AC533" t="str">
        <f>""</f>
        <v/>
      </c>
      <c r="AD533">
        <v>0</v>
      </c>
      <c r="AE533" t="str">
        <f>""</f>
        <v/>
      </c>
      <c r="AF533">
        <v>0</v>
      </c>
      <c r="AG533" t="str">
        <f>""</f>
        <v/>
      </c>
      <c r="AH533">
        <v>0</v>
      </c>
      <c r="AI533" t="str">
        <f>""</f>
        <v/>
      </c>
      <c r="AJ533">
        <v>0</v>
      </c>
      <c r="AK533" t="str">
        <f>""</f>
        <v/>
      </c>
      <c r="AL533">
        <v>0</v>
      </c>
      <c r="AM533" t="str">
        <f>""</f>
        <v/>
      </c>
      <c r="AN533">
        <v>0</v>
      </c>
      <c r="AO533" t="str">
        <f>""</f>
        <v/>
      </c>
      <c r="AP533">
        <v>0</v>
      </c>
      <c r="AQ533" t="str">
        <f>""</f>
        <v/>
      </c>
      <c r="AR533" t="s">
        <v>632</v>
      </c>
      <c r="AS533" t="s">
        <v>633</v>
      </c>
      <c r="AT533">
        <v>0</v>
      </c>
      <c r="AU533" t="str">
        <f>""</f>
        <v/>
      </c>
      <c r="AV533">
        <v>2016</v>
      </c>
      <c r="AW533">
        <v>0</v>
      </c>
      <c r="AX533">
        <v>0</v>
      </c>
      <c r="AY533">
        <v>0</v>
      </c>
      <c r="AZ533">
        <v>0</v>
      </c>
      <c r="BA533">
        <v>0</v>
      </c>
      <c r="BB533">
        <v>0</v>
      </c>
    </row>
    <row r="534" spans="1:54">
      <c r="A534">
        <v>1972000695</v>
      </c>
      <c r="B534" t="s">
        <v>525</v>
      </c>
      <c r="C534" s="1">
        <v>1310000</v>
      </c>
      <c r="D534" s="1">
        <v>872984</v>
      </c>
      <c r="E534" s="39">
        <v>871108.76</v>
      </c>
      <c r="F534">
        <v>0</v>
      </c>
      <c r="G534" s="39">
        <v>871108.76</v>
      </c>
      <c r="H534" s="39">
        <v>1875.24</v>
      </c>
      <c r="I534">
        <v>99.78</v>
      </c>
      <c r="J534" s="39">
        <v>1156001.47</v>
      </c>
      <c r="K534">
        <v>0</v>
      </c>
      <c r="L534" s="39">
        <v>1156001.47</v>
      </c>
      <c r="M534" s="39">
        <v>153998.53</v>
      </c>
      <c r="N534">
        <v>88.24</v>
      </c>
      <c r="O534">
        <v>0</v>
      </c>
      <c r="P534">
        <v>0</v>
      </c>
      <c r="Q534">
        <v>0</v>
      </c>
      <c r="R534">
        <v>0</v>
      </c>
      <c r="S534" s="39">
        <v>-871108.76</v>
      </c>
      <c r="T534">
        <v>0</v>
      </c>
      <c r="U534" s="39">
        <v>-1156001.47</v>
      </c>
      <c r="V534">
        <v>0</v>
      </c>
      <c r="W534" t="str">
        <f>""</f>
        <v/>
      </c>
      <c r="X534">
        <v>0</v>
      </c>
      <c r="Y534" t="str">
        <f>""</f>
        <v/>
      </c>
      <c r="Z534">
        <v>0</v>
      </c>
      <c r="AA534" t="str">
        <f>""</f>
        <v/>
      </c>
      <c r="AB534">
        <v>0</v>
      </c>
      <c r="AC534" t="str">
        <f>""</f>
        <v/>
      </c>
      <c r="AD534">
        <v>0</v>
      </c>
      <c r="AE534" t="str">
        <f>""</f>
        <v/>
      </c>
      <c r="AF534">
        <v>0</v>
      </c>
      <c r="AG534" t="str">
        <f>""</f>
        <v/>
      </c>
      <c r="AH534">
        <v>0</v>
      </c>
      <c r="AI534" t="str">
        <f>""</f>
        <v/>
      </c>
      <c r="AJ534">
        <v>0</v>
      </c>
      <c r="AK534" t="str">
        <f>""</f>
        <v/>
      </c>
      <c r="AL534">
        <v>0</v>
      </c>
      <c r="AM534" t="str">
        <f>""</f>
        <v/>
      </c>
      <c r="AN534">
        <v>0</v>
      </c>
      <c r="AO534" t="str">
        <f>""</f>
        <v/>
      </c>
      <c r="AP534">
        <v>0</v>
      </c>
      <c r="AQ534" t="str">
        <f>""</f>
        <v/>
      </c>
      <c r="AR534" t="s">
        <v>632</v>
      </c>
      <c r="AS534" t="s">
        <v>633</v>
      </c>
      <c r="AT534">
        <v>0</v>
      </c>
      <c r="AU534" t="str">
        <f>""</f>
        <v/>
      </c>
      <c r="AV534">
        <v>2016</v>
      </c>
      <c r="AW534">
        <v>0</v>
      </c>
      <c r="AX534">
        <v>0</v>
      </c>
      <c r="AY534">
        <v>0</v>
      </c>
      <c r="AZ534">
        <v>0</v>
      </c>
      <c r="BA534">
        <v>0</v>
      </c>
      <c r="BB534">
        <v>0</v>
      </c>
    </row>
    <row r="535" spans="1:54">
      <c r="A535">
        <v>1972000696</v>
      </c>
      <c r="B535" t="s">
        <v>526</v>
      </c>
      <c r="C535" s="1">
        <v>185000</v>
      </c>
      <c r="D535" s="1">
        <v>123288</v>
      </c>
      <c r="E535" s="39">
        <v>117321</v>
      </c>
      <c r="F535">
        <v>0</v>
      </c>
      <c r="G535" s="39">
        <v>117321</v>
      </c>
      <c r="H535" s="39">
        <v>5967</v>
      </c>
      <c r="I535">
        <v>95.16</v>
      </c>
      <c r="J535" s="39">
        <v>159326.13</v>
      </c>
      <c r="K535">
        <v>0</v>
      </c>
      <c r="L535" s="39">
        <v>159326.13</v>
      </c>
      <c r="M535" s="39">
        <v>25673.87</v>
      </c>
      <c r="N535">
        <v>86.12</v>
      </c>
      <c r="O535">
        <v>0</v>
      </c>
      <c r="P535">
        <v>0</v>
      </c>
      <c r="Q535">
        <v>0</v>
      </c>
      <c r="R535">
        <v>0</v>
      </c>
      <c r="S535" s="39">
        <v>-117321</v>
      </c>
      <c r="T535">
        <v>0</v>
      </c>
      <c r="U535" s="39">
        <v>-159326.13</v>
      </c>
      <c r="V535">
        <v>0</v>
      </c>
      <c r="W535" t="str">
        <f>""</f>
        <v/>
      </c>
      <c r="X535">
        <v>0</v>
      </c>
      <c r="Y535" t="str">
        <f>""</f>
        <v/>
      </c>
      <c r="Z535">
        <v>0</v>
      </c>
      <c r="AA535" t="str">
        <f>""</f>
        <v/>
      </c>
      <c r="AB535">
        <v>0</v>
      </c>
      <c r="AC535" t="str">
        <f>""</f>
        <v/>
      </c>
      <c r="AD535">
        <v>0</v>
      </c>
      <c r="AE535" t="str">
        <f>""</f>
        <v/>
      </c>
      <c r="AF535">
        <v>0</v>
      </c>
      <c r="AG535" t="str">
        <f>""</f>
        <v/>
      </c>
      <c r="AH535">
        <v>0</v>
      </c>
      <c r="AI535" t="str">
        <f>""</f>
        <v/>
      </c>
      <c r="AJ535">
        <v>0</v>
      </c>
      <c r="AK535" t="str">
        <f>""</f>
        <v/>
      </c>
      <c r="AL535">
        <v>0</v>
      </c>
      <c r="AM535" t="str">
        <f>""</f>
        <v/>
      </c>
      <c r="AN535">
        <v>0</v>
      </c>
      <c r="AO535" t="str">
        <f>""</f>
        <v/>
      </c>
      <c r="AP535">
        <v>0</v>
      </c>
      <c r="AQ535" t="str">
        <f>""</f>
        <v/>
      </c>
      <c r="AR535" t="s">
        <v>632</v>
      </c>
      <c r="AS535" t="s">
        <v>633</v>
      </c>
      <c r="AT535">
        <v>0</v>
      </c>
      <c r="AU535" t="str">
        <f>""</f>
        <v/>
      </c>
      <c r="AV535">
        <v>2016</v>
      </c>
      <c r="AW535">
        <v>0</v>
      </c>
      <c r="AX535">
        <v>0</v>
      </c>
      <c r="AY535">
        <v>0</v>
      </c>
      <c r="AZ535">
        <v>0</v>
      </c>
      <c r="BA535">
        <v>0</v>
      </c>
      <c r="BB535">
        <v>0</v>
      </c>
    </row>
    <row r="536" spans="1:54">
      <c r="A536">
        <v>1972000750</v>
      </c>
      <c r="B536" t="s">
        <v>528</v>
      </c>
      <c r="C536" s="1">
        <v>450000</v>
      </c>
      <c r="D536" s="1">
        <v>450000</v>
      </c>
      <c r="E536" s="39">
        <v>248326</v>
      </c>
      <c r="F536" s="39">
        <v>81537.3</v>
      </c>
      <c r="G536" s="39">
        <v>329863.3</v>
      </c>
      <c r="H536" s="39">
        <v>120136.7</v>
      </c>
      <c r="I536">
        <v>73.3</v>
      </c>
      <c r="J536" s="39">
        <v>248326</v>
      </c>
      <c r="K536" s="39">
        <v>81537.3</v>
      </c>
      <c r="L536" s="39">
        <v>329863.3</v>
      </c>
      <c r="M536" s="39">
        <v>120136.7</v>
      </c>
      <c r="N536">
        <v>73.3</v>
      </c>
      <c r="O536">
        <v>0</v>
      </c>
      <c r="P536">
        <v>0</v>
      </c>
      <c r="Q536">
        <v>0</v>
      </c>
      <c r="R536">
        <v>0</v>
      </c>
      <c r="S536" s="39">
        <v>-329863.3</v>
      </c>
      <c r="T536">
        <v>0</v>
      </c>
      <c r="U536" s="39">
        <v>-329863.3</v>
      </c>
      <c r="V536">
        <v>0</v>
      </c>
      <c r="W536" t="str">
        <f>""</f>
        <v/>
      </c>
      <c r="X536">
        <v>0</v>
      </c>
      <c r="Y536" t="str">
        <f>""</f>
        <v/>
      </c>
      <c r="Z536">
        <v>0</v>
      </c>
      <c r="AA536" t="str">
        <f>""</f>
        <v/>
      </c>
      <c r="AB536">
        <v>0</v>
      </c>
      <c r="AC536" t="str">
        <f>""</f>
        <v/>
      </c>
      <c r="AD536">
        <v>0</v>
      </c>
      <c r="AE536" t="str">
        <f>""</f>
        <v/>
      </c>
      <c r="AF536">
        <v>0</v>
      </c>
      <c r="AG536" t="str">
        <f>""</f>
        <v/>
      </c>
      <c r="AH536">
        <v>0</v>
      </c>
      <c r="AI536" t="str">
        <f>""</f>
        <v/>
      </c>
      <c r="AJ536">
        <v>0</v>
      </c>
      <c r="AK536" t="str">
        <f>""</f>
        <v/>
      </c>
      <c r="AL536">
        <v>0</v>
      </c>
      <c r="AM536" t="str">
        <f>""</f>
        <v/>
      </c>
      <c r="AN536">
        <v>0</v>
      </c>
      <c r="AO536" t="str">
        <f>""</f>
        <v/>
      </c>
      <c r="AP536">
        <v>0</v>
      </c>
      <c r="AQ536" t="str">
        <f>""</f>
        <v/>
      </c>
      <c r="AR536" t="s">
        <v>632</v>
      </c>
      <c r="AS536" t="s">
        <v>684</v>
      </c>
      <c r="AT536">
        <v>0</v>
      </c>
      <c r="AU536" t="str">
        <f>""</f>
        <v/>
      </c>
      <c r="AV536">
        <v>2016</v>
      </c>
      <c r="AW536">
        <v>0</v>
      </c>
      <c r="AX536">
        <v>0</v>
      </c>
      <c r="AY536">
        <v>81537</v>
      </c>
      <c r="AZ536">
        <v>0</v>
      </c>
      <c r="BA536">
        <v>0</v>
      </c>
      <c r="BB536">
        <v>0</v>
      </c>
    </row>
    <row r="537" spans="1:54">
      <c r="A537">
        <v>1973000770</v>
      </c>
      <c r="B537" t="s">
        <v>530</v>
      </c>
      <c r="C537" s="1">
        <v>570000</v>
      </c>
      <c r="D537" s="1">
        <v>379848</v>
      </c>
      <c r="E537" s="39">
        <v>274027.53000000003</v>
      </c>
      <c r="F537">
        <v>0</v>
      </c>
      <c r="G537" s="39">
        <v>274027.53000000003</v>
      </c>
      <c r="H537" s="39">
        <v>105820.47</v>
      </c>
      <c r="I537">
        <v>72.14</v>
      </c>
      <c r="J537" s="39">
        <v>315405.58</v>
      </c>
      <c r="K537">
        <v>0</v>
      </c>
      <c r="L537" s="39">
        <v>315405.58</v>
      </c>
      <c r="M537" s="39">
        <v>254594.42</v>
      </c>
      <c r="N537">
        <v>55.33</v>
      </c>
      <c r="O537">
        <v>0</v>
      </c>
      <c r="P537">
        <v>0</v>
      </c>
      <c r="Q537">
        <v>0</v>
      </c>
      <c r="R537">
        <v>0</v>
      </c>
      <c r="S537" s="39">
        <v>-274027.53000000003</v>
      </c>
      <c r="T537">
        <v>0</v>
      </c>
      <c r="U537" s="39">
        <v>-315405.58</v>
      </c>
      <c r="V537">
        <v>0</v>
      </c>
      <c r="W537" t="str">
        <f>""</f>
        <v/>
      </c>
      <c r="X537">
        <v>0</v>
      </c>
      <c r="Y537" t="str">
        <f>""</f>
        <v/>
      </c>
      <c r="Z537">
        <v>0</v>
      </c>
      <c r="AA537" t="str">
        <f>""</f>
        <v/>
      </c>
      <c r="AB537">
        <v>0</v>
      </c>
      <c r="AC537" t="str">
        <f>""</f>
        <v/>
      </c>
      <c r="AD537">
        <v>0</v>
      </c>
      <c r="AE537" t="str">
        <f>""</f>
        <v/>
      </c>
      <c r="AF537">
        <v>0</v>
      </c>
      <c r="AG537" t="str">
        <f>""</f>
        <v/>
      </c>
      <c r="AH537">
        <v>0</v>
      </c>
      <c r="AI537" t="str">
        <f>""</f>
        <v/>
      </c>
      <c r="AJ537">
        <v>0</v>
      </c>
      <c r="AK537" t="str">
        <f>""</f>
        <v/>
      </c>
      <c r="AL537">
        <v>0</v>
      </c>
      <c r="AM537" t="str">
        <f>""</f>
        <v/>
      </c>
      <c r="AN537">
        <v>0</v>
      </c>
      <c r="AO537" t="str">
        <f>""</f>
        <v/>
      </c>
      <c r="AP537">
        <v>0</v>
      </c>
      <c r="AQ537" t="str">
        <f>""</f>
        <v/>
      </c>
      <c r="AR537" t="s">
        <v>632</v>
      </c>
      <c r="AS537" t="s">
        <v>633</v>
      </c>
      <c r="AT537">
        <v>0</v>
      </c>
      <c r="AU537" t="str">
        <f>""</f>
        <v/>
      </c>
      <c r="AV537">
        <v>2016</v>
      </c>
      <c r="AW537">
        <v>0</v>
      </c>
      <c r="AX537">
        <v>0</v>
      </c>
      <c r="AY537">
        <v>0</v>
      </c>
      <c r="AZ537">
        <v>0</v>
      </c>
      <c r="BA537">
        <v>0</v>
      </c>
      <c r="BB537">
        <v>0</v>
      </c>
    </row>
    <row r="538" spans="1:54">
      <c r="A538">
        <v>1973100750</v>
      </c>
      <c r="B538" t="s">
        <v>531</v>
      </c>
      <c r="C538" s="1">
        <v>560000</v>
      </c>
      <c r="D538" s="1">
        <v>373184</v>
      </c>
      <c r="E538">
        <v>0</v>
      </c>
      <c r="F538">
        <v>0</v>
      </c>
      <c r="G538">
        <v>0</v>
      </c>
      <c r="H538" s="39">
        <v>373184</v>
      </c>
      <c r="I538">
        <v>0</v>
      </c>
      <c r="J538">
        <v>0</v>
      </c>
      <c r="K538">
        <v>0</v>
      </c>
      <c r="L538">
        <v>0</v>
      </c>
      <c r="M538" s="39">
        <v>560000</v>
      </c>
      <c r="N538">
        <v>0</v>
      </c>
      <c r="O538">
        <v>0</v>
      </c>
      <c r="P538">
        <v>0</v>
      </c>
      <c r="Q538">
        <v>0</v>
      </c>
      <c r="R538">
        <v>0</v>
      </c>
      <c r="S538">
        <v>0</v>
      </c>
      <c r="T538">
        <v>0</v>
      </c>
      <c r="U538">
        <v>0</v>
      </c>
      <c r="V538">
        <v>0</v>
      </c>
      <c r="W538" t="str">
        <f>""</f>
        <v/>
      </c>
      <c r="X538">
        <v>0</v>
      </c>
      <c r="Y538" t="str">
        <f>""</f>
        <v/>
      </c>
      <c r="Z538">
        <v>0</v>
      </c>
      <c r="AA538" t="str">
        <f>""</f>
        <v/>
      </c>
      <c r="AB538">
        <v>0</v>
      </c>
      <c r="AC538" t="str">
        <f>""</f>
        <v/>
      </c>
      <c r="AD538">
        <v>0</v>
      </c>
      <c r="AE538" t="str">
        <f>""</f>
        <v/>
      </c>
      <c r="AF538">
        <v>0</v>
      </c>
      <c r="AG538" t="str">
        <f>""</f>
        <v/>
      </c>
      <c r="AH538">
        <v>0</v>
      </c>
      <c r="AI538" t="str">
        <f>""</f>
        <v/>
      </c>
      <c r="AJ538">
        <v>0</v>
      </c>
      <c r="AK538" t="str">
        <f>""</f>
        <v/>
      </c>
      <c r="AL538">
        <v>0</v>
      </c>
      <c r="AM538" t="str">
        <f>""</f>
        <v/>
      </c>
      <c r="AN538">
        <v>0</v>
      </c>
      <c r="AO538" t="str">
        <f>""</f>
        <v/>
      </c>
      <c r="AP538">
        <v>0</v>
      </c>
      <c r="AQ538" t="str">
        <f>""</f>
        <v/>
      </c>
      <c r="AR538" t="s">
        <v>632</v>
      </c>
      <c r="AS538" t="s">
        <v>633</v>
      </c>
      <c r="AT538">
        <v>0</v>
      </c>
      <c r="AU538" t="str">
        <f>""</f>
        <v/>
      </c>
      <c r="AV538">
        <v>2016</v>
      </c>
      <c r="AW538">
        <v>0</v>
      </c>
      <c r="AX538">
        <v>0</v>
      </c>
      <c r="AY538">
        <v>0</v>
      </c>
      <c r="AZ538">
        <v>0</v>
      </c>
      <c r="BA538">
        <v>0</v>
      </c>
      <c r="BB538">
        <v>0</v>
      </c>
    </row>
    <row r="539" spans="1:54">
      <c r="A539">
        <v>1973100770</v>
      </c>
      <c r="B539" t="s">
        <v>744</v>
      </c>
      <c r="C539">
        <v>0</v>
      </c>
      <c r="D539">
        <v>0</v>
      </c>
      <c r="E539" s="39">
        <v>38050.160000000003</v>
      </c>
      <c r="F539">
        <v>0</v>
      </c>
      <c r="G539" s="39">
        <v>38050.160000000003</v>
      </c>
      <c r="H539" s="39">
        <v>-38050.160000000003</v>
      </c>
      <c r="I539">
        <v>0</v>
      </c>
      <c r="J539" s="39">
        <v>38050.160000000003</v>
      </c>
      <c r="K539">
        <v>0</v>
      </c>
      <c r="L539" s="39">
        <v>38050.160000000003</v>
      </c>
      <c r="M539" s="39">
        <v>-38050.160000000003</v>
      </c>
      <c r="N539">
        <v>0</v>
      </c>
      <c r="O539">
        <v>0</v>
      </c>
      <c r="P539">
        <v>0</v>
      </c>
      <c r="Q539">
        <v>0</v>
      </c>
      <c r="R539">
        <v>0</v>
      </c>
      <c r="S539" s="39">
        <v>-38050.160000000003</v>
      </c>
      <c r="T539">
        <v>0</v>
      </c>
      <c r="U539" s="39">
        <v>-38050.160000000003</v>
      </c>
      <c r="V539">
        <v>0</v>
      </c>
      <c r="W539" t="str">
        <f>""</f>
        <v/>
      </c>
      <c r="X539">
        <v>0</v>
      </c>
      <c r="Y539" t="str">
        <f>""</f>
        <v/>
      </c>
      <c r="Z539">
        <v>0</v>
      </c>
      <c r="AA539" t="str">
        <f>""</f>
        <v/>
      </c>
      <c r="AB539">
        <v>0</v>
      </c>
      <c r="AC539" t="str">
        <f>""</f>
        <v/>
      </c>
      <c r="AD539">
        <v>0</v>
      </c>
      <c r="AE539" t="str">
        <f>""</f>
        <v/>
      </c>
      <c r="AF539">
        <v>0</v>
      </c>
      <c r="AG539" t="str">
        <f>""</f>
        <v/>
      </c>
      <c r="AH539">
        <v>0</v>
      </c>
      <c r="AI539" t="str">
        <f>""</f>
        <v/>
      </c>
      <c r="AJ539">
        <v>0</v>
      </c>
      <c r="AK539" t="str">
        <f>""</f>
        <v/>
      </c>
      <c r="AL539">
        <v>0</v>
      </c>
      <c r="AM539" t="str">
        <f>""</f>
        <v/>
      </c>
      <c r="AN539">
        <v>0</v>
      </c>
      <c r="AO539" t="str">
        <f>""</f>
        <v/>
      </c>
      <c r="AP539">
        <v>0</v>
      </c>
      <c r="AQ539" t="str">
        <f>""</f>
        <v/>
      </c>
      <c r="AR539" t="s">
        <v>632</v>
      </c>
      <c r="AS539" t="s">
        <v>633</v>
      </c>
      <c r="AT539">
        <v>0</v>
      </c>
      <c r="AU539" t="str">
        <f>""</f>
        <v/>
      </c>
      <c r="AV539">
        <v>2016</v>
      </c>
      <c r="AW539">
        <v>0</v>
      </c>
      <c r="AX539">
        <v>0</v>
      </c>
      <c r="AY539">
        <v>0</v>
      </c>
      <c r="AZ539">
        <v>0</v>
      </c>
      <c r="BA539">
        <v>0</v>
      </c>
      <c r="BB539">
        <v>0</v>
      </c>
    </row>
    <row r="540" spans="1:54">
      <c r="A540">
        <v>1973200750</v>
      </c>
      <c r="B540" t="s">
        <v>532</v>
      </c>
      <c r="C540" s="1">
        <v>120000</v>
      </c>
      <c r="D540" s="1">
        <v>79968</v>
      </c>
      <c r="E540">
        <v>0</v>
      </c>
      <c r="F540">
        <v>0</v>
      </c>
      <c r="G540">
        <v>0</v>
      </c>
      <c r="H540" s="39">
        <v>79968</v>
      </c>
      <c r="I540">
        <v>0</v>
      </c>
      <c r="J540">
        <v>0</v>
      </c>
      <c r="K540">
        <v>0</v>
      </c>
      <c r="L540">
        <v>0</v>
      </c>
      <c r="M540" s="39">
        <v>120000</v>
      </c>
      <c r="N540">
        <v>0</v>
      </c>
      <c r="O540">
        <v>0</v>
      </c>
      <c r="P540">
        <v>0</v>
      </c>
      <c r="Q540">
        <v>0</v>
      </c>
      <c r="R540">
        <v>0</v>
      </c>
      <c r="S540">
        <v>0</v>
      </c>
      <c r="T540">
        <v>0</v>
      </c>
      <c r="U540">
        <v>0</v>
      </c>
      <c r="V540">
        <v>0</v>
      </c>
      <c r="W540" t="str">
        <f>""</f>
        <v/>
      </c>
      <c r="X540">
        <v>0</v>
      </c>
      <c r="Y540" t="str">
        <f>""</f>
        <v/>
      </c>
      <c r="Z540">
        <v>0</v>
      </c>
      <c r="AA540" t="str">
        <f>""</f>
        <v/>
      </c>
      <c r="AB540">
        <v>0</v>
      </c>
      <c r="AC540" t="str">
        <f>""</f>
        <v/>
      </c>
      <c r="AD540">
        <v>0</v>
      </c>
      <c r="AE540" t="str">
        <f>""</f>
        <v/>
      </c>
      <c r="AF540">
        <v>0</v>
      </c>
      <c r="AG540" t="str">
        <f>""</f>
        <v/>
      </c>
      <c r="AH540">
        <v>0</v>
      </c>
      <c r="AI540" t="str">
        <f>""</f>
        <v/>
      </c>
      <c r="AJ540">
        <v>0</v>
      </c>
      <c r="AK540" t="str">
        <f>""</f>
        <v/>
      </c>
      <c r="AL540">
        <v>0</v>
      </c>
      <c r="AM540" t="str">
        <f>""</f>
        <v/>
      </c>
      <c r="AN540">
        <v>0</v>
      </c>
      <c r="AO540" t="str">
        <f>""</f>
        <v/>
      </c>
      <c r="AP540">
        <v>0</v>
      </c>
      <c r="AQ540" t="str">
        <f>""</f>
        <v/>
      </c>
      <c r="AR540" t="s">
        <v>632</v>
      </c>
      <c r="AS540" t="s">
        <v>633</v>
      </c>
      <c r="AT540">
        <v>0</v>
      </c>
      <c r="AU540" t="str">
        <f>""</f>
        <v/>
      </c>
      <c r="AV540">
        <v>2016</v>
      </c>
      <c r="AW540">
        <v>0</v>
      </c>
      <c r="AX540">
        <v>0</v>
      </c>
      <c r="AY540">
        <v>0</v>
      </c>
      <c r="AZ540">
        <v>0</v>
      </c>
      <c r="BA540">
        <v>0</v>
      </c>
      <c r="BB540">
        <v>0</v>
      </c>
    </row>
    <row r="541" spans="1:54">
      <c r="A541">
        <v>1995000860</v>
      </c>
      <c r="B541" t="s">
        <v>14</v>
      </c>
      <c r="C541" s="1">
        <v>6000000</v>
      </c>
      <c r="D541" s="1">
        <v>3998400</v>
      </c>
      <c r="E541" s="39">
        <v>4648836.2</v>
      </c>
      <c r="F541">
        <v>0</v>
      </c>
      <c r="G541" s="39">
        <v>4648836.2</v>
      </c>
      <c r="H541" s="39">
        <v>-650436.19999999995</v>
      </c>
      <c r="I541">
        <v>116.26</v>
      </c>
      <c r="J541" s="39">
        <v>4648836.2</v>
      </c>
      <c r="K541">
        <v>0</v>
      </c>
      <c r="L541" s="39">
        <v>4648836.2</v>
      </c>
      <c r="M541" s="39">
        <v>1351163.8</v>
      </c>
      <c r="N541">
        <v>77.48</v>
      </c>
      <c r="O541">
        <v>0</v>
      </c>
      <c r="P541">
        <v>0</v>
      </c>
      <c r="Q541">
        <v>0</v>
      </c>
      <c r="R541">
        <v>0</v>
      </c>
      <c r="S541" s="39">
        <v>-4648836.2</v>
      </c>
      <c r="T541">
        <v>0</v>
      </c>
      <c r="U541" s="39">
        <v>-4648836.2</v>
      </c>
      <c r="V541">
        <v>0</v>
      </c>
      <c r="W541" t="str">
        <f>""</f>
        <v/>
      </c>
      <c r="X541">
        <v>0</v>
      </c>
      <c r="Y541" t="str">
        <f>""</f>
        <v/>
      </c>
      <c r="Z541">
        <v>0</v>
      </c>
      <c r="AA541" t="str">
        <f>""</f>
        <v/>
      </c>
      <c r="AB541">
        <v>0</v>
      </c>
      <c r="AC541" t="str">
        <f>""</f>
        <v/>
      </c>
      <c r="AD541">
        <v>0</v>
      </c>
      <c r="AE541" t="str">
        <f>""</f>
        <v/>
      </c>
      <c r="AF541">
        <v>0</v>
      </c>
      <c r="AG541" t="str">
        <f>""</f>
        <v/>
      </c>
      <c r="AH541">
        <v>0</v>
      </c>
      <c r="AI541" t="str">
        <f>""</f>
        <v/>
      </c>
      <c r="AJ541">
        <v>0</v>
      </c>
      <c r="AK541" t="str">
        <f>""</f>
        <v/>
      </c>
      <c r="AL541">
        <v>0</v>
      </c>
      <c r="AM541" t="str">
        <f>""</f>
        <v/>
      </c>
      <c r="AN541">
        <v>0</v>
      </c>
      <c r="AO541" t="str">
        <f>""</f>
        <v/>
      </c>
      <c r="AP541">
        <v>0</v>
      </c>
      <c r="AQ541" t="str">
        <f>""</f>
        <v/>
      </c>
      <c r="AR541" t="s">
        <v>632</v>
      </c>
      <c r="AS541" t="s">
        <v>633</v>
      </c>
      <c r="AT541">
        <v>0</v>
      </c>
      <c r="AU541" t="str">
        <f>""</f>
        <v/>
      </c>
      <c r="AV541">
        <v>2016</v>
      </c>
      <c r="AW541">
        <v>0</v>
      </c>
      <c r="AX541">
        <v>0</v>
      </c>
      <c r="AY541">
        <v>0</v>
      </c>
      <c r="AZ541">
        <v>0</v>
      </c>
      <c r="BA541">
        <v>0</v>
      </c>
      <c r="BB541">
        <v>0</v>
      </c>
    </row>
    <row r="542" spans="1:54">
      <c r="A542">
        <v>1996000310</v>
      </c>
      <c r="B542" t="s">
        <v>536</v>
      </c>
      <c r="C542" s="1">
        <v>3593000</v>
      </c>
      <c r="D542" s="1">
        <v>2394376</v>
      </c>
      <c r="E542" s="39">
        <v>2373804.02</v>
      </c>
      <c r="F542">
        <v>0</v>
      </c>
      <c r="G542" s="39">
        <v>2373804.02</v>
      </c>
      <c r="H542" s="39">
        <v>20571.98</v>
      </c>
      <c r="I542">
        <v>99.14</v>
      </c>
      <c r="J542" s="39">
        <v>2674628.58</v>
      </c>
      <c r="K542">
        <v>0</v>
      </c>
      <c r="L542" s="39">
        <v>2674628.58</v>
      </c>
      <c r="M542" s="39">
        <v>918371.42</v>
      </c>
      <c r="N542">
        <v>74.430000000000007</v>
      </c>
      <c r="O542">
        <v>0</v>
      </c>
      <c r="P542">
        <v>0</v>
      </c>
      <c r="Q542">
        <v>0</v>
      </c>
      <c r="R542">
        <v>0</v>
      </c>
      <c r="S542" s="39">
        <v>-2373804.02</v>
      </c>
      <c r="T542">
        <v>0</v>
      </c>
      <c r="U542" s="39">
        <v>-2674628.58</v>
      </c>
      <c r="V542">
        <v>0</v>
      </c>
      <c r="W542" t="str">
        <f>""</f>
        <v/>
      </c>
      <c r="X542">
        <v>0</v>
      </c>
      <c r="Y542" t="str">
        <f>""</f>
        <v/>
      </c>
      <c r="Z542">
        <v>0</v>
      </c>
      <c r="AA542" t="str">
        <f>""</f>
        <v/>
      </c>
      <c r="AB542">
        <v>0</v>
      </c>
      <c r="AC542" t="str">
        <f>""</f>
        <v/>
      </c>
      <c r="AD542">
        <v>0</v>
      </c>
      <c r="AE542" t="str">
        <f>""</f>
        <v/>
      </c>
      <c r="AF542">
        <v>0</v>
      </c>
      <c r="AG542" t="str">
        <f>""</f>
        <v/>
      </c>
      <c r="AH542">
        <v>0</v>
      </c>
      <c r="AI542" t="str">
        <f>""</f>
        <v/>
      </c>
      <c r="AJ542">
        <v>0</v>
      </c>
      <c r="AK542" t="str">
        <f>""</f>
        <v/>
      </c>
      <c r="AL542">
        <v>0</v>
      </c>
      <c r="AM542" t="str">
        <f>""</f>
        <v/>
      </c>
      <c r="AN542">
        <v>0</v>
      </c>
      <c r="AO542" t="str">
        <f>""</f>
        <v/>
      </c>
      <c r="AP542">
        <v>0</v>
      </c>
      <c r="AQ542" t="str">
        <f>""</f>
        <v/>
      </c>
      <c r="AR542" t="s">
        <v>632</v>
      </c>
      <c r="AS542" t="s">
        <v>633</v>
      </c>
      <c r="AT542">
        <v>0</v>
      </c>
      <c r="AU542" t="str">
        <f>""</f>
        <v/>
      </c>
      <c r="AV542">
        <v>2016</v>
      </c>
      <c r="AW542">
        <v>0</v>
      </c>
      <c r="AX542">
        <v>0</v>
      </c>
      <c r="AY542">
        <v>0</v>
      </c>
      <c r="AZ542">
        <v>0</v>
      </c>
      <c r="BA542">
        <v>0</v>
      </c>
      <c r="BB542">
        <v>0</v>
      </c>
    </row>
    <row r="543" spans="1:54">
      <c r="A543">
        <v>1998000110</v>
      </c>
      <c r="B543" t="s">
        <v>745</v>
      </c>
      <c r="C543" s="1">
        <v>710000</v>
      </c>
      <c r="D543" s="1">
        <v>473144</v>
      </c>
      <c r="E543">
        <v>0</v>
      </c>
      <c r="F543">
        <v>0</v>
      </c>
      <c r="G543">
        <v>0</v>
      </c>
      <c r="H543" s="39">
        <v>473144</v>
      </c>
      <c r="I543">
        <v>0</v>
      </c>
      <c r="J543">
        <v>0</v>
      </c>
      <c r="K543">
        <v>0</v>
      </c>
      <c r="L543">
        <v>0</v>
      </c>
      <c r="M543" s="39">
        <v>710000</v>
      </c>
      <c r="N543">
        <v>0</v>
      </c>
      <c r="O543">
        <v>0</v>
      </c>
      <c r="P543">
        <v>0</v>
      </c>
      <c r="Q543">
        <v>0</v>
      </c>
      <c r="R543">
        <v>0</v>
      </c>
      <c r="S543">
        <v>0</v>
      </c>
      <c r="T543">
        <v>0</v>
      </c>
      <c r="U543">
        <v>0</v>
      </c>
      <c r="V543">
        <v>0</v>
      </c>
      <c r="W543" t="str">
        <f>""</f>
        <v/>
      </c>
      <c r="X543">
        <v>0</v>
      </c>
      <c r="Y543" t="str">
        <f>""</f>
        <v/>
      </c>
      <c r="Z543">
        <v>0</v>
      </c>
      <c r="AA543" t="str">
        <f>""</f>
        <v/>
      </c>
      <c r="AB543">
        <v>0</v>
      </c>
      <c r="AC543" t="str">
        <f>""</f>
        <v/>
      </c>
      <c r="AD543">
        <v>0</v>
      </c>
      <c r="AE543" t="str">
        <f>""</f>
        <v/>
      </c>
      <c r="AF543">
        <v>0</v>
      </c>
      <c r="AG543" t="str">
        <f>""</f>
        <v/>
      </c>
      <c r="AH543">
        <v>0</v>
      </c>
      <c r="AI543" t="str">
        <f>""</f>
        <v/>
      </c>
      <c r="AJ543">
        <v>0</v>
      </c>
      <c r="AK543" t="str">
        <f>""</f>
        <v/>
      </c>
      <c r="AL543">
        <v>0</v>
      </c>
      <c r="AM543" t="str">
        <f>""</f>
        <v/>
      </c>
      <c r="AN543">
        <v>0</v>
      </c>
      <c r="AO543" t="str">
        <f>""</f>
        <v/>
      </c>
      <c r="AP543">
        <v>0</v>
      </c>
      <c r="AQ543" t="str">
        <f>""</f>
        <v/>
      </c>
      <c r="AR543" t="s">
        <v>632</v>
      </c>
      <c r="AS543" t="s">
        <v>633</v>
      </c>
      <c r="AT543">
        <v>0</v>
      </c>
      <c r="AU543" t="str">
        <f>""</f>
        <v/>
      </c>
      <c r="AV543">
        <v>2016</v>
      </c>
      <c r="AW543">
        <v>0</v>
      </c>
      <c r="AX543">
        <v>0</v>
      </c>
      <c r="AY543">
        <v>0</v>
      </c>
      <c r="AZ543">
        <v>0</v>
      </c>
      <c r="BA543">
        <v>0</v>
      </c>
      <c r="BB543">
        <v>0</v>
      </c>
    </row>
    <row r="544" spans="1:54">
      <c r="A544">
        <v>1998000310</v>
      </c>
      <c r="B544" t="s">
        <v>538</v>
      </c>
      <c r="C544">
        <v>0</v>
      </c>
      <c r="D544">
        <v>0</v>
      </c>
      <c r="E544">
        <v>2.95</v>
      </c>
      <c r="F544">
        <v>0</v>
      </c>
      <c r="G544">
        <v>2.95</v>
      </c>
      <c r="H544">
        <v>-2.95</v>
      </c>
      <c r="I544">
        <v>0</v>
      </c>
      <c r="J544">
        <v>2.95</v>
      </c>
      <c r="K544">
        <v>0</v>
      </c>
      <c r="L544">
        <v>2.95</v>
      </c>
      <c r="M544">
        <v>-2.95</v>
      </c>
      <c r="N544">
        <v>0</v>
      </c>
      <c r="O544">
        <v>0</v>
      </c>
      <c r="P544">
        <v>0</v>
      </c>
      <c r="Q544">
        <v>0</v>
      </c>
      <c r="R544">
        <v>0</v>
      </c>
      <c r="S544">
        <v>-2.95</v>
      </c>
      <c r="T544">
        <v>0</v>
      </c>
      <c r="U544">
        <v>-2.95</v>
      </c>
      <c r="V544">
        <v>0</v>
      </c>
      <c r="W544" t="str">
        <f>""</f>
        <v/>
      </c>
      <c r="X544">
        <v>0</v>
      </c>
      <c r="Y544" t="str">
        <f>""</f>
        <v/>
      </c>
      <c r="Z544">
        <v>0</v>
      </c>
      <c r="AA544" t="str">
        <f>""</f>
        <v/>
      </c>
      <c r="AB544">
        <v>0</v>
      </c>
      <c r="AC544" t="str">
        <f>""</f>
        <v/>
      </c>
      <c r="AD544">
        <v>0</v>
      </c>
      <c r="AE544" t="str">
        <f>""</f>
        <v/>
      </c>
      <c r="AF544">
        <v>0</v>
      </c>
      <c r="AG544" t="str">
        <f>""</f>
        <v/>
      </c>
      <c r="AH544">
        <v>0</v>
      </c>
      <c r="AI544" t="str">
        <f>""</f>
        <v/>
      </c>
      <c r="AJ544">
        <v>0</v>
      </c>
      <c r="AK544" t="str">
        <f>""</f>
        <v/>
      </c>
      <c r="AL544">
        <v>0</v>
      </c>
      <c r="AM544" t="str">
        <f>""</f>
        <v/>
      </c>
      <c r="AN544">
        <v>0</v>
      </c>
      <c r="AO544" t="str">
        <f>""</f>
        <v/>
      </c>
      <c r="AP544">
        <v>0</v>
      </c>
      <c r="AQ544" t="str">
        <f>""</f>
        <v/>
      </c>
      <c r="AR544" t="s">
        <v>632</v>
      </c>
      <c r="AS544" t="s">
        <v>633</v>
      </c>
      <c r="AT544">
        <v>0</v>
      </c>
      <c r="AU544" t="str">
        <f>""</f>
        <v/>
      </c>
      <c r="AV544">
        <v>2016</v>
      </c>
      <c r="AW544">
        <v>0</v>
      </c>
      <c r="AX544">
        <v>0</v>
      </c>
      <c r="AY544">
        <v>0</v>
      </c>
      <c r="AZ544">
        <v>0</v>
      </c>
      <c r="BA544">
        <v>0</v>
      </c>
      <c r="BB544">
        <v>0</v>
      </c>
    </row>
    <row r="545" spans="1:54">
      <c r="A545">
        <v>1998001310</v>
      </c>
      <c r="B545" t="s">
        <v>541</v>
      </c>
      <c r="C545">
        <v>0</v>
      </c>
      <c r="D545">
        <v>0</v>
      </c>
      <c r="E545">
        <v>39.35</v>
      </c>
      <c r="F545">
        <v>0</v>
      </c>
      <c r="G545">
        <v>39.35</v>
      </c>
      <c r="H545">
        <v>-39.35</v>
      </c>
      <c r="I545">
        <v>0</v>
      </c>
      <c r="J545">
        <v>39.35</v>
      </c>
      <c r="K545">
        <v>0</v>
      </c>
      <c r="L545">
        <v>39.35</v>
      </c>
      <c r="M545">
        <v>-39.35</v>
      </c>
      <c r="N545">
        <v>0</v>
      </c>
      <c r="O545">
        <v>0</v>
      </c>
      <c r="P545">
        <v>0</v>
      </c>
      <c r="Q545">
        <v>0</v>
      </c>
      <c r="R545">
        <v>0</v>
      </c>
      <c r="S545">
        <v>-39.35</v>
      </c>
      <c r="T545">
        <v>0</v>
      </c>
      <c r="U545">
        <v>-39.35</v>
      </c>
      <c r="V545">
        <v>0</v>
      </c>
      <c r="W545" t="str">
        <f>""</f>
        <v/>
      </c>
      <c r="X545">
        <v>0</v>
      </c>
      <c r="Y545" t="str">
        <f>""</f>
        <v/>
      </c>
      <c r="Z545">
        <v>0</v>
      </c>
      <c r="AA545" t="str">
        <f>""</f>
        <v/>
      </c>
      <c r="AB545">
        <v>0</v>
      </c>
      <c r="AC545" t="str">
        <f>""</f>
        <v/>
      </c>
      <c r="AD545">
        <v>0</v>
      </c>
      <c r="AE545" t="str">
        <f>""</f>
        <v/>
      </c>
      <c r="AF545">
        <v>0</v>
      </c>
      <c r="AG545" t="str">
        <f>""</f>
        <v/>
      </c>
      <c r="AH545">
        <v>0</v>
      </c>
      <c r="AI545" t="str">
        <f>""</f>
        <v/>
      </c>
      <c r="AJ545">
        <v>0</v>
      </c>
      <c r="AK545" t="str">
        <f>""</f>
        <v/>
      </c>
      <c r="AL545">
        <v>0</v>
      </c>
      <c r="AM545" t="str">
        <f>""</f>
        <v/>
      </c>
      <c r="AN545">
        <v>0</v>
      </c>
      <c r="AO545" t="str">
        <f>""</f>
        <v/>
      </c>
      <c r="AP545">
        <v>0</v>
      </c>
      <c r="AQ545" t="str">
        <f>""</f>
        <v/>
      </c>
      <c r="AR545" t="s">
        <v>632</v>
      </c>
      <c r="AS545" t="s">
        <v>633</v>
      </c>
      <c r="AT545">
        <v>0</v>
      </c>
      <c r="AU545" t="str">
        <f>""</f>
        <v/>
      </c>
      <c r="AV545">
        <v>2016</v>
      </c>
      <c r="AW545">
        <v>0</v>
      </c>
      <c r="AX545">
        <v>0</v>
      </c>
      <c r="AY545">
        <v>0</v>
      </c>
      <c r="AZ545">
        <v>0</v>
      </c>
      <c r="BA545">
        <v>0</v>
      </c>
      <c r="BB545">
        <v>0</v>
      </c>
    </row>
    <row r="546" spans="1:54">
      <c r="A546">
        <v>1999100980</v>
      </c>
      <c r="B546" t="s">
        <v>544</v>
      </c>
      <c r="C546">
        <v>0</v>
      </c>
      <c r="D546">
        <v>0</v>
      </c>
      <c r="E546" s="39">
        <v>3484</v>
      </c>
      <c r="F546">
        <v>0</v>
      </c>
      <c r="G546" s="39">
        <v>3484</v>
      </c>
      <c r="H546" s="39">
        <v>-3484</v>
      </c>
      <c r="I546">
        <v>0</v>
      </c>
      <c r="J546" s="39">
        <v>3484</v>
      </c>
      <c r="K546">
        <v>0</v>
      </c>
      <c r="L546" s="39">
        <v>3484</v>
      </c>
      <c r="M546" s="39">
        <v>-3484</v>
      </c>
      <c r="N546">
        <v>0</v>
      </c>
      <c r="O546">
        <v>0</v>
      </c>
      <c r="P546">
        <v>0</v>
      </c>
      <c r="Q546">
        <v>0</v>
      </c>
      <c r="R546">
        <v>0</v>
      </c>
      <c r="S546" s="39">
        <v>-3484</v>
      </c>
      <c r="T546">
        <v>0</v>
      </c>
      <c r="U546" s="39">
        <v>-3484</v>
      </c>
      <c r="V546">
        <v>0</v>
      </c>
      <c r="W546" t="str">
        <f>""</f>
        <v/>
      </c>
      <c r="X546">
        <v>0</v>
      </c>
      <c r="Y546" t="str">
        <f>""</f>
        <v/>
      </c>
      <c r="Z546">
        <v>0</v>
      </c>
      <c r="AA546" t="str">
        <f>""</f>
        <v/>
      </c>
      <c r="AB546">
        <v>0</v>
      </c>
      <c r="AC546" t="str">
        <f>""</f>
        <v/>
      </c>
      <c r="AD546">
        <v>0</v>
      </c>
      <c r="AE546" t="str">
        <f>""</f>
        <v/>
      </c>
      <c r="AF546">
        <v>0</v>
      </c>
      <c r="AG546" t="str">
        <f>""</f>
        <v/>
      </c>
      <c r="AH546">
        <v>0</v>
      </c>
      <c r="AI546" t="str">
        <f>""</f>
        <v/>
      </c>
      <c r="AJ546">
        <v>0</v>
      </c>
      <c r="AK546" t="str">
        <f>""</f>
        <v/>
      </c>
      <c r="AL546">
        <v>0</v>
      </c>
      <c r="AM546" t="str">
        <f>""</f>
        <v/>
      </c>
      <c r="AN546">
        <v>0</v>
      </c>
      <c r="AO546" t="str">
        <f>""</f>
        <v/>
      </c>
      <c r="AP546">
        <v>0</v>
      </c>
      <c r="AQ546" t="str">
        <f>""</f>
        <v/>
      </c>
      <c r="AR546" t="s">
        <v>632</v>
      </c>
      <c r="AS546" t="s">
        <v>633</v>
      </c>
      <c r="AT546">
        <v>0</v>
      </c>
      <c r="AU546" t="str">
        <f>""</f>
        <v/>
      </c>
      <c r="AV546">
        <v>2016</v>
      </c>
      <c r="AW546">
        <v>0</v>
      </c>
      <c r="AX546">
        <v>0</v>
      </c>
      <c r="AY546">
        <v>0</v>
      </c>
      <c r="AZ546">
        <v>0</v>
      </c>
      <c r="BA546">
        <v>0</v>
      </c>
      <c r="BB546">
        <v>0</v>
      </c>
    </row>
    <row r="547" spans="1:54">
      <c r="A547">
        <v>1999200810</v>
      </c>
      <c r="B547" t="s">
        <v>746</v>
      </c>
      <c r="C547">
        <v>0</v>
      </c>
      <c r="D547">
        <v>0</v>
      </c>
      <c r="E547" s="39">
        <v>100000</v>
      </c>
      <c r="F547">
        <v>0</v>
      </c>
      <c r="G547" s="39">
        <v>100000</v>
      </c>
      <c r="H547" s="39">
        <v>-100000</v>
      </c>
      <c r="I547">
        <v>0</v>
      </c>
      <c r="J547" s="39">
        <v>100000</v>
      </c>
      <c r="K547">
        <v>0</v>
      </c>
      <c r="L547" s="39">
        <v>100000</v>
      </c>
      <c r="M547" s="39">
        <v>-100000</v>
      </c>
      <c r="N547">
        <v>0</v>
      </c>
      <c r="O547">
        <v>0</v>
      </c>
      <c r="P547">
        <v>0</v>
      </c>
      <c r="Q547">
        <v>0</v>
      </c>
      <c r="R547">
        <v>0</v>
      </c>
      <c r="S547" s="39">
        <v>-100000</v>
      </c>
      <c r="T547">
        <v>0</v>
      </c>
      <c r="U547" s="39">
        <v>-100000</v>
      </c>
      <c r="V547">
        <v>0</v>
      </c>
      <c r="W547" t="str">
        <f>""</f>
        <v/>
      </c>
      <c r="X547">
        <v>0</v>
      </c>
      <c r="Y547" t="str">
        <f>""</f>
        <v/>
      </c>
      <c r="Z547">
        <v>0</v>
      </c>
      <c r="AA547" t="str">
        <f>""</f>
        <v/>
      </c>
      <c r="AB547">
        <v>0</v>
      </c>
      <c r="AC547" t="str">
        <f>""</f>
        <v/>
      </c>
      <c r="AD547">
        <v>0</v>
      </c>
      <c r="AE547" t="str">
        <f>""</f>
        <v/>
      </c>
      <c r="AF547">
        <v>0</v>
      </c>
      <c r="AG547" t="str">
        <f>""</f>
        <v/>
      </c>
      <c r="AH547">
        <v>0</v>
      </c>
      <c r="AI547" t="str">
        <f>""</f>
        <v/>
      </c>
      <c r="AJ547">
        <v>0</v>
      </c>
      <c r="AK547" t="str">
        <f>""</f>
        <v/>
      </c>
      <c r="AL547">
        <v>0</v>
      </c>
      <c r="AM547" t="str">
        <f>""</f>
        <v/>
      </c>
      <c r="AN547">
        <v>0</v>
      </c>
      <c r="AO547" t="str">
        <f>""</f>
        <v/>
      </c>
      <c r="AP547">
        <v>0</v>
      </c>
      <c r="AQ547" t="str">
        <f>""</f>
        <v/>
      </c>
      <c r="AR547" t="s">
        <v>632</v>
      </c>
      <c r="AS547" t="s">
        <v>633</v>
      </c>
      <c r="AT547">
        <v>0</v>
      </c>
      <c r="AU547" t="str">
        <f>""</f>
        <v/>
      </c>
      <c r="AV547">
        <v>2016</v>
      </c>
      <c r="AW547">
        <v>0</v>
      </c>
      <c r="AX547">
        <v>0</v>
      </c>
      <c r="AY547">
        <v>0</v>
      </c>
      <c r="AZ547">
        <v>0</v>
      </c>
      <c r="BA547">
        <v>0</v>
      </c>
      <c r="BB547">
        <v>0</v>
      </c>
    </row>
  </sheetData>
  <autoFilter ref="A1:BB547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rightToLeft="1" topLeftCell="A13" workbookViewId="0">
      <selection activeCell="M22" sqref="M22"/>
    </sheetView>
  </sheetViews>
  <sheetFormatPr defaultRowHeight="15"/>
  <cols>
    <col min="2" max="2" width="19" bestFit="1" customWidth="1"/>
    <col min="3" max="3" width="13.5703125" customWidth="1"/>
    <col min="4" max="4" width="11.42578125" customWidth="1"/>
    <col min="5" max="5" width="12.140625" bestFit="1" customWidth="1"/>
    <col min="7" max="7" width="17" customWidth="1"/>
    <col min="8" max="8" width="17.140625" customWidth="1"/>
    <col min="9" max="9" width="10.7109375" customWidth="1"/>
    <col min="10" max="10" width="12.140625" bestFit="1" customWidth="1"/>
  </cols>
  <sheetData>
    <row r="1" spans="1:10">
      <c r="A1" s="23" t="s">
        <v>38</v>
      </c>
      <c r="B1" s="23" t="s">
        <v>545</v>
      </c>
      <c r="C1" s="23" t="s">
        <v>546</v>
      </c>
      <c r="D1" s="23">
        <v>2015</v>
      </c>
      <c r="E1" s="23" t="s">
        <v>547</v>
      </c>
      <c r="F1" s="23" t="s">
        <v>38</v>
      </c>
      <c r="G1" s="23" t="s">
        <v>545</v>
      </c>
      <c r="H1" s="23" t="s">
        <v>546</v>
      </c>
      <c r="I1" s="23">
        <v>2015</v>
      </c>
      <c r="J1" s="23" t="s">
        <v>547</v>
      </c>
    </row>
    <row r="2" spans="1:10">
      <c r="A2" s="24" t="s">
        <v>548</v>
      </c>
      <c r="B2" s="24">
        <v>1413100210</v>
      </c>
      <c r="C2" s="24" t="s">
        <v>549</v>
      </c>
      <c r="D2" s="25"/>
      <c r="E2" s="25">
        <v>4000000</v>
      </c>
      <c r="F2" s="24" t="s">
        <v>550</v>
      </c>
      <c r="G2" s="24">
        <v>1913000110</v>
      </c>
      <c r="H2" s="24" t="s">
        <v>551</v>
      </c>
      <c r="I2" s="25"/>
      <c r="J2" s="25">
        <v>423505</v>
      </c>
    </row>
    <row r="3" spans="1:10">
      <c r="A3" s="24"/>
      <c r="B3" s="24"/>
      <c r="C3" s="24" t="s">
        <v>212</v>
      </c>
      <c r="D3" s="25"/>
      <c r="E3" s="25">
        <v>3800000</v>
      </c>
      <c r="F3" s="24" t="s">
        <v>550</v>
      </c>
      <c r="G3" s="24">
        <v>1913000719</v>
      </c>
      <c r="H3" s="48" t="s">
        <v>552</v>
      </c>
      <c r="I3" s="49"/>
      <c r="J3" s="49">
        <v>120000</v>
      </c>
    </row>
    <row r="4" spans="1:10">
      <c r="A4" s="24" t="s">
        <v>548</v>
      </c>
      <c r="B4" s="24">
        <v>1413300810</v>
      </c>
      <c r="C4" s="24" t="s">
        <v>553</v>
      </c>
      <c r="D4" s="25"/>
      <c r="E4" s="25">
        <v>700000</v>
      </c>
      <c r="F4" s="24" t="s">
        <v>550</v>
      </c>
      <c r="G4" s="24">
        <v>1913000731</v>
      </c>
      <c r="H4" s="48" t="s">
        <v>554</v>
      </c>
      <c r="I4" s="49"/>
      <c r="J4" s="49">
        <v>20000</v>
      </c>
    </row>
    <row r="5" spans="1:10">
      <c r="A5" s="24"/>
      <c r="B5" s="24"/>
      <c r="C5" s="24"/>
      <c r="D5" s="25"/>
      <c r="E5" s="25"/>
      <c r="F5" s="24" t="s">
        <v>550</v>
      </c>
      <c r="G5" s="24">
        <v>1913000735</v>
      </c>
      <c r="H5" s="48" t="s">
        <v>555</v>
      </c>
      <c r="I5" s="49"/>
      <c r="J5" s="49">
        <v>64000</v>
      </c>
    </row>
    <row r="6" spans="1:10">
      <c r="A6" s="24"/>
      <c r="B6" s="24"/>
      <c r="C6" s="24"/>
      <c r="D6" s="25"/>
      <c r="E6" s="25"/>
      <c r="F6" s="24" t="s">
        <v>550</v>
      </c>
      <c r="G6" s="24">
        <v>1913000750</v>
      </c>
      <c r="H6" s="48" t="s">
        <v>556</v>
      </c>
      <c r="I6" s="49"/>
      <c r="J6" s="49">
        <v>500000</v>
      </c>
    </row>
    <row r="7" spans="1:10">
      <c r="A7" s="24"/>
      <c r="B7" s="24"/>
      <c r="C7" s="24"/>
      <c r="D7" s="25"/>
      <c r="E7" s="25"/>
      <c r="F7" s="24" t="s">
        <v>550</v>
      </c>
      <c r="G7" s="24">
        <v>1913000780</v>
      </c>
      <c r="H7" s="48" t="s">
        <v>557</v>
      </c>
      <c r="I7" s="49"/>
      <c r="J7" s="49">
        <v>75000</v>
      </c>
    </row>
    <row r="8" spans="1:10">
      <c r="A8" s="24"/>
      <c r="B8" s="24"/>
      <c r="C8" s="24"/>
      <c r="D8" s="25">
        <v>0</v>
      </c>
      <c r="E8" s="25"/>
      <c r="F8" s="24" t="s">
        <v>550</v>
      </c>
      <c r="G8" s="24">
        <v>1913100729</v>
      </c>
      <c r="H8" s="24" t="s">
        <v>558</v>
      </c>
      <c r="I8" s="25"/>
      <c r="J8" s="25">
        <v>13200000</v>
      </c>
    </row>
    <row r="9" spans="1:10">
      <c r="A9" s="24"/>
      <c r="B9" s="24"/>
      <c r="C9" s="24"/>
      <c r="D9" s="25">
        <v>0</v>
      </c>
      <c r="E9" s="25"/>
      <c r="F9" s="24" t="s">
        <v>550</v>
      </c>
      <c r="G9" s="24">
        <v>1913000770</v>
      </c>
      <c r="H9" s="24" t="s">
        <v>559</v>
      </c>
      <c r="I9" s="25"/>
      <c r="J9" s="25">
        <v>30000</v>
      </c>
    </row>
    <row r="10" spans="1:10">
      <c r="A10" s="24"/>
      <c r="B10" s="24"/>
      <c r="C10" s="24"/>
      <c r="D10" s="25">
        <v>0</v>
      </c>
      <c r="E10" s="25"/>
      <c r="F10" s="24" t="s">
        <v>127</v>
      </c>
      <c r="G10" s="24"/>
      <c r="H10" s="24"/>
      <c r="I10" s="25"/>
      <c r="J10" s="25"/>
    </row>
    <row r="11" spans="1:10">
      <c r="A11" s="24"/>
      <c r="B11" s="24"/>
      <c r="C11" s="24"/>
      <c r="D11" s="25"/>
      <c r="E11" s="25"/>
      <c r="F11" s="24" t="s">
        <v>550</v>
      </c>
      <c r="G11" s="24">
        <v>1913200750</v>
      </c>
      <c r="H11" s="24" t="s">
        <v>522</v>
      </c>
      <c r="I11" s="25"/>
      <c r="J11" s="25">
        <v>2000000</v>
      </c>
    </row>
    <row r="12" spans="1:10">
      <c r="A12" s="50"/>
      <c r="B12" s="26" t="s">
        <v>560</v>
      </c>
      <c r="C12" s="26"/>
      <c r="D12" s="51">
        <v>0</v>
      </c>
      <c r="E12" s="51">
        <f>SUM(E2:E11)</f>
        <v>8500000</v>
      </c>
      <c r="F12" s="52"/>
      <c r="G12" s="34" t="s">
        <v>561</v>
      </c>
      <c r="H12" s="34"/>
      <c r="I12" s="53">
        <v>0</v>
      </c>
      <c r="J12" s="53">
        <f>SUM(J2:J11)</f>
        <v>16432505</v>
      </c>
    </row>
    <row r="13" spans="1:10">
      <c r="A13" s="27"/>
      <c r="B13" s="27"/>
      <c r="C13" s="27"/>
      <c r="D13" s="28"/>
      <c r="E13" s="28"/>
    </row>
    <row r="16" spans="1:10">
      <c r="B16" s="29" t="s">
        <v>562</v>
      </c>
      <c r="C16" s="30"/>
      <c r="D16" s="31"/>
      <c r="E16" s="31">
        <f>J12-E12</f>
        <v>7932505</v>
      </c>
    </row>
    <row r="18" spans="1:10">
      <c r="A18" s="23" t="s">
        <v>38</v>
      </c>
      <c r="B18" s="23" t="s">
        <v>545</v>
      </c>
      <c r="C18" s="23" t="s">
        <v>546</v>
      </c>
      <c r="D18" s="23">
        <v>2015</v>
      </c>
      <c r="E18" s="23" t="s">
        <v>547</v>
      </c>
      <c r="F18" s="23" t="s">
        <v>38</v>
      </c>
      <c r="G18" s="23" t="s">
        <v>545</v>
      </c>
      <c r="H18" s="23" t="s">
        <v>546</v>
      </c>
      <c r="I18" s="23">
        <v>2015</v>
      </c>
      <c r="J18" s="23" t="s">
        <v>547</v>
      </c>
    </row>
    <row r="19" spans="1:10">
      <c r="A19" s="24" t="s">
        <v>563</v>
      </c>
      <c r="B19" s="24">
        <v>1472000810</v>
      </c>
      <c r="C19" s="24" t="s">
        <v>564</v>
      </c>
      <c r="D19" s="25"/>
      <c r="E19" s="25">
        <v>1500000</v>
      </c>
      <c r="F19" s="24" t="s">
        <v>565</v>
      </c>
      <c r="G19" s="24">
        <v>1972000694</v>
      </c>
      <c r="H19" s="24" t="s">
        <v>566</v>
      </c>
      <c r="I19" s="32"/>
      <c r="J19" s="32">
        <v>1620000</v>
      </c>
    </row>
    <row r="20" spans="1:10">
      <c r="A20" s="24" t="s">
        <v>563</v>
      </c>
      <c r="B20" s="24">
        <v>1472300310</v>
      </c>
      <c r="C20" s="24" t="s">
        <v>567</v>
      </c>
      <c r="D20" s="25"/>
      <c r="E20" s="25">
        <v>300000</v>
      </c>
      <c r="F20" s="24" t="s">
        <v>565</v>
      </c>
      <c r="G20" s="24">
        <v>1972000695</v>
      </c>
      <c r="H20" s="24" t="s">
        <v>568</v>
      </c>
      <c r="I20" s="32"/>
      <c r="J20" s="32">
        <v>1310000</v>
      </c>
    </row>
    <row r="21" spans="1:10">
      <c r="A21" s="24"/>
      <c r="B21" s="24"/>
      <c r="C21" s="24" t="s">
        <v>219</v>
      </c>
      <c r="D21" s="25"/>
      <c r="E21" s="25">
        <v>10000</v>
      </c>
      <c r="F21" s="24" t="s">
        <v>565</v>
      </c>
      <c r="G21" s="24">
        <v>1972000696</v>
      </c>
      <c r="H21" s="24" t="s">
        <v>569</v>
      </c>
      <c r="I21" s="32"/>
      <c r="J21" s="32">
        <v>185000</v>
      </c>
    </row>
    <row r="22" spans="1:10">
      <c r="A22" s="24"/>
      <c r="B22" s="24"/>
      <c r="C22" s="24"/>
      <c r="D22" s="25"/>
      <c r="E22" s="25"/>
      <c r="F22" s="24" t="s">
        <v>127</v>
      </c>
      <c r="G22" s="24"/>
      <c r="H22" s="24"/>
      <c r="I22" s="32"/>
      <c r="J22" s="32"/>
    </row>
    <row r="23" spans="1:10">
      <c r="A23" s="24"/>
      <c r="B23" s="24"/>
      <c r="C23" s="24"/>
      <c r="D23" s="25"/>
      <c r="E23" s="25"/>
      <c r="F23" s="24" t="s">
        <v>565</v>
      </c>
      <c r="G23" s="24">
        <v>1972000750</v>
      </c>
      <c r="H23" s="24" t="s">
        <v>570</v>
      </c>
      <c r="I23" s="32"/>
      <c r="J23" s="32">
        <v>450000</v>
      </c>
    </row>
    <row r="24" spans="1:10">
      <c r="A24" s="24"/>
      <c r="B24" s="24"/>
      <c r="C24" s="24"/>
      <c r="D24" s="25"/>
      <c r="E24" s="25"/>
      <c r="F24" s="24" t="s">
        <v>565</v>
      </c>
      <c r="G24" s="24">
        <v>1973000770</v>
      </c>
      <c r="H24" s="24" t="s">
        <v>571</v>
      </c>
      <c r="I24" s="32"/>
      <c r="J24" s="32">
        <v>570000</v>
      </c>
    </row>
    <row r="25" spans="1:10">
      <c r="A25" s="24"/>
      <c r="B25" s="24"/>
      <c r="C25" s="24"/>
      <c r="D25" s="25"/>
      <c r="E25" s="25"/>
      <c r="F25" s="24"/>
      <c r="G25" s="24"/>
      <c r="H25" s="24"/>
      <c r="I25" s="32"/>
      <c r="J25" s="32"/>
    </row>
    <row r="26" spans="1:10">
      <c r="A26" s="24"/>
      <c r="B26" s="24"/>
      <c r="C26" s="24"/>
      <c r="D26" s="25"/>
      <c r="E26" s="25"/>
      <c r="F26" s="24" t="s">
        <v>565</v>
      </c>
      <c r="G26" s="24">
        <v>1973100750</v>
      </c>
      <c r="H26" s="24" t="s">
        <v>572</v>
      </c>
      <c r="I26" s="32"/>
      <c r="J26" s="32">
        <v>560000</v>
      </c>
    </row>
    <row r="27" spans="1:10">
      <c r="A27" s="24"/>
      <c r="B27" s="24"/>
      <c r="C27" s="24"/>
      <c r="D27" s="25"/>
      <c r="E27" s="28"/>
      <c r="F27" s="33" t="s">
        <v>565</v>
      </c>
      <c r="G27" s="33">
        <v>1973200750</v>
      </c>
      <c r="H27" s="33" t="s">
        <v>573</v>
      </c>
      <c r="I27" s="25"/>
      <c r="J27" s="25">
        <v>120000</v>
      </c>
    </row>
    <row r="28" spans="1:10">
      <c r="A28" s="24"/>
      <c r="B28" s="24"/>
      <c r="C28" s="24"/>
      <c r="D28" s="25">
        <v>0</v>
      </c>
      <c r="E28" s="25"/>
      <c r="F28" s="24"/>
      <c r="G28" s="24"/>
      <c r="H28" s="24"/>
      <c r="I28" s="25"/>
      <c r="J28" s="25"/>
    </row>
    <row r="29" spans="1:10">
      <c r="A29" s="50"/>
      <c r="B29" s="26" t="s">
        <v>560</v>
      </c>
      <c r="C29" s="26"/>
      <c r="D29" s="51">
        <v>0</v>
      </c>
      <c r="E29" s="51">
        <f>SUM(E19:E28)</f>
        <v>1810000</v>
      </c>
      <c r="F29" s="52"/>
      <c r="G29" s="34" t="s">
        <v>561</v>
      </c>
      <c r="H29" s="26"/>
      <c r="I29" s="51">
        <v>0</v>
      </c>
      <c r="J29" s="51">
        <f>SUM(J19:J28)</f>
        <v>4815000</v>
      </c>
    </row>
    <row r="33" spans="2:8">
      <c r="B33" s="35" t="s">
        <v>574</v>
      </c>
      <c r="C33" s="36"/>
      <c r="D33" s="31"/>
      <c r="E33" s="31">
        <f>J29-E29</f>
        <v>3005000</v>
      </c>
    </row>
    <row r="34" spans="2:8">
      <c r="B34" s="37"/>
      <c r="C34" s="27"/>
      <c r="D34" s="28"/>
      <c r="E34" s="28"/>
    </row>
    <row r="35" spans="2:8">
      <c r="B35" s="37" t="s">
        <v>575</v>
      </c>
      <c r="C35" s="27"/>
      <c r="D35" s="28"/>
      <c r="E35" s="28">
        <f>E16+E33</f>
        <v>10937505</v>
      </c>
      <c r="H35">
        <f>580*12</f>
        <v>6960</v>
      </c>
    </row>
  </sheetData>
  <pageMargins left="0.70866141732283472" right="0.70866141732283472" top="0.74803149606299213" bottom="0.74803149606299213" header="0.31496062992125984" footer="0.31496062992125984"/>
  <pageSetup paperSize="9" scale="9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D174"/>
  <sheetViews>
    <sheetView rightToLeft="1" topLeftCell="A31" workbookViewId="0">
      <selection activeCell="M22" sqref="M22"/>
    </sheetView>
  </sheetViews>
  <sheetFormatPr defaultRowHeight="15"/>
  <cols>
    <col min="1" max="1" width="4" style="60" bestFit="1" customWidth="1"/>
    <col min="2" max="2" width="10.85546875" style="60" bestFit="1" customWidth="1"/>
    <col min="3" max="3" width="5.42578125" style="60" bestFit="1" customWidth="1"/>
    <col min="4" max="4" width="6.85546875" style="60" bestFit="1" customWidth="1"/>
    <col min="5" max="5" width="31.85546875" style="60" bestFit="1" customWidth="1"/>
    <col min="6" max="6" width="17.85546875" style="60" bestFit="1" customWidth="1"/>
    <col min="7" max="7" width="15.85546875" style="60" bestFit="1" customWidth="1"/>
    <col min="8" max="8" width="17.7109375" style="60" bestFit="1" customWidth="1"/>
    <col min="9" max="9" width="17.85546875" style="60" bestFit="1" customWidth="1"/>
  </cols>
  <sheetData>
    <row r="1" spans="1:16358" ht="18.75">
      <c r="A1" s="63" t="s">
        <v>0</v>
      </c>
      <c r="B1" s="63" t="s">
        <v>36</v>
      </c>
      <c r="C1" s="63" t="s">
        <v>37</v>
      </c>
      <c r="D1" s="63" t="s">
        <v>38</v>
      </c>
      <c r="E1" s="62" t="s">
        <v>39</v>
      </c>
      <c r="F1" s="61" t="s">
        <v>578</v>
      </c>
      <c r="G1" s="61" t="s">
        <v>579</v>
      </c>
      <c r="H1" s="61" t="s">
        <v>580</v>
      </c>
      <c r="I1" s="61" t="s">
        <v>577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</row>
    <row r="2" spans="1:16358" ht="18.75">
      <c r="A2" s="3">
        <v>1</v>
      </c>
      <c r="B2" s="4">
        <v>1111210100</v>
      </c>
      <c r="C2" s="5" t="s">
        <v>934</v>
      </c>
      <c r="D2" s="5" t="s">
        <v>938</v>
      </c>
      <c r="E2" s="6" t="s">
        <v>44</v>
      </c>
      <c r="F2" s="8">
        <v>0</v>
      </c>
      <c r="G2" s="8">
        <v>0</v>
      </c>
      <c r="H2" s="8">
        <v>0</v>
      </c>
      <c r="I2" s="8">
        <v>0</v>
      </c>
    </row>
    <row r="3" spans="1:16358" ht="18.75">
      <c r="A3" s="3">
        <v>1</v>
      </c>
      <c r="B3" s="4">
        <v>1111310100</v>
      </c>
      <c r="C3" s="5" t="s">
        <v>934</v>
      </c>
      <c r="D3" s="5" t="s">
        <v>937</v>
      </c>
      <c r="E3" s="6" t="s">
        <v>45</v>
      </c>
      <c r="F3" s="8">
        <v>0</v>
      </c>
      <c r="G3" s="8">
        <v>0</v>
      </c>
      <c r="H3" s="8">
        <v>0</v>
      </c>
      <c r="I3" s="8">
        <v>0</v>
      </c>
    </row>
    <row r="4" spans="1:16358" ht="18.75">
      <c r="A4" s="3">
        <v>1</v>
      </c>
      <c r="B4" s="4">
        <v>1111410100</v>
      </c>
      <c r="C4" s="5" t="s">
        <v>934</v>
      </c>
      <c r="D4" s="5" t="s">
        <v>936</v>
      </c>
      <c r="E4" s="6" t="s">
        <v>46</v>
      </c>
      <c r="F4" s="8">
        <v>0</v>
      </c>
      <c r="G4" s="8">
        <v>0</v>
      </c>
      <c r="H4" s="8">
        <v>0</v>
      </c>
      <c r="I4" s="8">
        <v>0</v>
      </c>
    </row>
    <row r="5" spans="1:16358" ht="18.75">
      <c r="A5" s="3">
        <v>1</v>
      </c>
      <c r="B5" s="4">
        <v>1111420100</v>
      </c>
      <c r="C5" s="5" t="s">
        <v>934</v>
      </c>
      <c r="D5" s="5" t="s">
        <v>935</v>
      </c>
      <c r="E5" s="6" t="s">
        <v>47</v>
      </c>
      <c r="F5" s="8">
        <v>0</v>
      </c>
      <c r="G5" s="8">
        <v>0</v>
      </c>
      <c r="H5" s="8">
        <v>0</v>
      </c>
      <c r="I5" s="8">
        <v>0</v>
      </c>
    </row>
    <row r="6" spans="1:16358" ht="18.75">
      <c r="A6" s="3">
        <v>2</v>
      </c>
      <c r="B6" s="4">
        <v>1113000100</v>
      </c>
      <c r="C6" s="5" t="s">
        <v>934</v>
      </c>
      <c r="D6" s="5" t="s">
        <v>933</v>
      </c>
      <c r="E6" s="6" t="s">
        <v>48</v>
      </c>
      <c r="F6" s="8">
        <v>0</v>
      </c>
      <c r="G6" s="8">
        <v>0</v>
      </c>
      <c r="H6" s="8">
        <v>0</v>
      </c>
      <c r="I6" s="8">
        <v>0</v>
      </c>
    </row>
    <row r="7" spans="1:16358" ht="18.75">
      <c r="A7" s="3">
        <v>5</v>
      </c>
      <c r="B7" s="4">
        <v>1191000920</v>
      </c>
      <c r="C7" s="5" t="s">
        <v>782</v>
      </c>
      <c r="D7" s="5" t="s">
        <v>932</v>
      </c>
      <c r="E7" s="6" t="s">
        <v>18</v>
      </c>
      <c r="F7" s="8">
        <v>0</v>
      </c>
      <c r="G7" s="8">
        <v>0</v>
      </c>
      <c r="H7" s="8">
        <v>0</v>
      </c>
      <c r="I7" s="8">
        <v>0</v>
      </c>
    </row>
    <row r="8" spans="1:16358" ht="18.75">
      <c r="A8" s="3">
        <v>29</v>
      </c>
      <c r="B8" s="4">
        <v>1191100910</v>
      </c>
      <c r="C8" s="5" t="s">
        <v>784</v>
      </c>
      <c r="D8" s="5" t="s">
        <v>931</v>
      </c>
      <c r="E8" s="6" t="s">
        <v>52</v>
      </c>
      <c r="F8" s="8">
        <v>0</v>
      </c>
      <c r="G8" s="8">
        <v>0</v>
      </c>
      <c r="H8" s="8">
        <v>0</v>
      </c>
      <c r="I8" s="8">
        <v>0</v>
      </c>
    </row>
    <row r="9" spans="1:16358" ht="18.75">
      <c r="A9" s="3">
        <v>3</v>
      </c>
      <c r="B9" s="4">
        <v>1212300690</v>
      </c>
      <c r="C9" s="5" t="s">
        <v>861</v>
      </c>
      <c r="D9" s="5" t="s">
        <v>930</v>
      </c>
      <c r="E9" s="6" t="s">
        <v>55</v>
      </c>
      <c r="F9" s="8">
        <v>0</v>
      </c>
      <c r="G9" s="8">
        <v>0</v>
      </c>
      <c r="H9" s="8">
        <v>0</v>
      </c>
      <c r="I9" s="8">
        <v>0</v>
      </c>
    </row>
    <row r="10" spans="1:16358" ht="18.75">
      <c r="A10" s="3">
        <v>8</v>
      </c>
      <c r="B10" s="4">
        <v>1222100910</v>
      </c>
      <c r="C10" s="5" t="s">
        <v>784</v>
      </c>
      <c r="D10" s="5" t="s">
        <v>929</v>
      </c>
      <c r="E10" s="6" t="s">
        <v>60</v>
      </c>
      <c r="F10" s="8">
        <v>0</v>
      </c>
      <c r="G10" s="8">
        <v>0</v>
      </c>
      <c r="H10" s="8">
        <v>0</v>
      </c>
      <c r="I10" s="8">
        <v>0</v>
      </c>
    </row>
    <row r="11" spans="1:16358" ht="18.75">
      <c r="A11" s="3">
        <v>8</v>
      </c>
      <c r="B11" s="4">
        <v>1247000990</v>
      </c>
      <c r="C11" s="5" t="s">
        <v>928</v>
      </c>
      <c r="D11" s="5" t="s">
        <v>927</v>
      </c>
      <c r="E11" s="6" t="s">
        <v>64</v>
      </c>
      <c r="F11" s="8">
        <v>0</v>
      </c>
      <c r="G11" s="8">
        <v>0</v>
      </c>
      <c r="H11" s="8">
        <v>0</v>
      </c>
      <c r="I11" s="8">
        <v>0</v>
      </c>
    </row>
    <row r="12" spans="1:16358" ht="18.75">
      <c r="A12" s="3">
        <v>3</v>
      </c>
      <c r="B12" s="4">
        <v>1269000650</v>
      </c>
      <c r="C12" s="5" t="s">
        <v>926</v>
      </c>
      <c r="D12" s="5" t="s">
        <v>925</v>
      </c>
      <c r="E12" s="6" t="s">
        <v>65</v>
      </c>
      <c r="F12" s="8">
        <v>0</v>
      </c>
      <c r="G12" s="8">
        <v>0</v>
      </c>
      <c r="H12" s="8">
        <v>0</v>
      </c>
      <c r="I12" s="8">
        <v>0</v>
      </c>
    </row>
    <row r="13" spans="1:16358" ht="18.75">
      <c r="A13" s="3">
        <v>3</v>
      </c>
      <c r="B13" s="4">
        <v>1269200690</v>
      </c>
      <c r="C13" s="5" t="s">
        <v>861</v>
      </c>
      <c r="D13" s="5" t="s">
        <v>924</v>
      </c>
      <c r="E13" s="6" t="s">
        <v>66</v>
      </c>
      <c r="F13" s="8">
        <v>0</v>
      </c>
      <c r="G13" s="8">
        <v>0</v>
      </c>
      <c r="H13" s="8">
        <v>0</v>
      </c>
      <c r="I13" s="8">
        <v>0</v>
      </c>
    </row>
    <row r="14" spans="1:16358" ht="18.75">
      <c r="A14" s="3">
        <v>10</v>
      </c>
      <c r="B14" s="4">
        <v>1312300490</v>
      </c>
      <c r="C14" s="5" t="s">
        <v>923</v>
      </c>
      <c r="D14" s="5" t="s">
        <v>922</v>
      </c>
      <c r="E14" s="6" t="s">
        <v>74</v>
      </c>
      <c r="F14" s="8">
        <v>0</v>
      </c>
      <c r="G14" s="8">
        <v>0</v>
      </c>
      <c r="H14" s="8">
        <v>0</v>
      </c>
      <c r="I14" s="8">
        <v>0</v>
      </c>
    </row>
    <row r="15" spans="1:16358" ht="18.75">
      <c r="A15" s="3">
        <v>10</v>
      </c>
      <c r="B15" s="4">
        <v>1312500410</v>
      </c>
      <c r="C15" s="5" t="s">
        <v>798</v>
      </c>
      <c r="D15" s="5" t="s">
        <v>921</v>
      </c>
      <c r="E15" s="6" t="s">
        <v>78</v>
      </c>
      <c r="F15" s="8">
        <v>0</v>
      </c>
      <c r="G15" s="8">
        <v>0</v>
      </c>
      <c r="H15" s="8">
        <v>0</v>
      </c>
      <c r="I15" s="8">
        <v>0</v>
      </c>
    </row>
    <row r="16" spans="1:16358" ht="18.75">
      <c r="A16" s="3">
        <v>9</v>
      </c>
      <c r="B16" s="4">
        <v>1313200921</v>
      </c>
      <c r="C16" s="5" t="s">
        <v>916</v>
      </c>
      <c r="D16" s="5" t="s">
        <v>920</v>
      </c>
      <c r="E16" s="6" t="s">
        <v>83</v>
      </c>
      <c r="F16" s="8">
        <v>0</v>
      </c>
      <c r="G16" s="8">
        <v>0</v>
      </c>
      <c r="H16" s="8">
        <v>0</v>
      </c>
      <c r="I16" s="8">
        <v>0</v>
      </c>
    </row>
    <row r="17" spans="1:9" ht="18.75">
      <c r="A17" s="3">
        <v>9</v>
      </c>
      <c r="B17" s="4">
        <v>1313205920</v>
      </c>
      <c r="C17" s="5" t="s">
        <v>782</v>
      </c>
      <c r="D17" s="5" t="s">
        <v>919</v>
      </c>
      <c r="E17" s="6" t="s">
        <v>85</v>
      </c>
      <c r="F17" s="8">
        <v>0</v>
      </c>
      <c r="G17" s="8">
        <v>0</v>
      </c>
      <c r="H17" s="8">
        <v>0</v>
      </c>
      <c r="I17" s="8">
        <v>0</v>
      </c>
    </row>
    <row r="18" spans="1:9" ht="18.75">
      <c r="A18" s="3">
        <v>10</v>
      </c>
      <c r="B18" s="4">
        <v>1313206410</v>
      </c>
      <c r="C18" s="5" t="s">
        <v>798</v>
      </c>
      <c r="D18" s="5" t="s">
        <v>918</v>
      </c>
      <c r="E18" s="6" t="s">
        <v>86</v>
      </c>
      <c r="F18" s="8">
        <v>0</v>
      </c>
      <c r="G18" s="8">
        <v>0</v>
      </c>
      <c r="H18" s="8">
        <v>0</v>
      </c>
      <c r="I18" s="8">
        <v>0</v>
      </c>
    </row>
    <row r="19" spans="1:9" ht="18.75">
      <c r="A19" s="3">
        <v>9</v>
      </c>
      <c r="B19" s="4">
        <v>1313210921</v>
      </c>
      <c r="C19" s="5" t="s">
        <v>916</v>
      </c>
      <c r="D19" s="5" t="s">
        <v>917</v>
      </c>
      <c r="E19" s="6" t="s">
        <v>88</v>
      </c>
      <c r="F19" s="8">
        <v>0</v>
      </c>
      <c r="G19" s="8">
        <v>0</v>
      </c>
      <c r="H19" s="8">
        <v>0</v>
      </c>
      <c r="I19" s="8">
        <v>0</v>
      </c>
    </row>
    <row r="20" spans="1:9" ht="18.75">
      <c r="A20" s="3">
        <v>9</v>
      </c>
      <c r="B20" s="4">
        <v>1313211921</v>
      </c>
      <c r="C20" s="5" t="s">
        <v>916</v>
      </c>
      <c r="D20" s="5" t="s">
        <v>915</v>
      </c>
      <c r="E20" s="6" t="s">
        <v>90</v>
      </c>
      <c r="F20" s="8">
        <v>0</v>
      </c>
      <c r="G20" s="8">
        <v>0</v>
      </c>
      <c r="H20" s="8">
        <v>0</v>
      </c>
      <c r="I20" s="8">
        <v>0</v>
      </c>
    </row>
    <row r="21" spans="1:9" ht="18.75">
      <c r="A21" s="3">
        <v>9</v>
      </c>
      <c r="B21" s="4">
        <v>1313220920</v>
      </c>
      <c r="C21" s="5" t="s">
        <v>782</v>
      </c>
      <c r="D21" s="5" t="s">
        <v>914</v>
      </c>
      <c r="E21" s="6" t="s">
        <v>93</v>
      </c>
      <c r="F21" s="8">
        <v>0</v>
      </c>
      <c r="G21" s="8">
        <v>0</v>
      </c>
      <c r="H21" s="47">
        <v>0</v>
      </c>
      <c r="I21" s="8">
        <v>0</v>
      </c>
    </row>
    <row r="22" spans="1:9" ht="18.75">
      <c r="A22" s="3">
        <v>9</v>
      </c>
      <c r="B22" s="4">
        <v>1313800920</v>
      </c>
      <c r="C22" s="5" t="s">
        <v>782</v>
      </c>
      <c r="D22" s="5" t="s">
        <v>913</v>
      </c>
      <c r="E22" s="6" t="s">
        <v>101</v>
      </c>
      <c r="F22" s="8">
        <v>0</v>
      </c>
      <c r="G22" s="8">
        <v>0</v>
      </c>
      <c r="H22" s="8">
        <v>0</v>
      </c>
      <c r="I22" s="8">
        <v>0</v>
      </c>
    </row>
    <row r="23" spans="1:9" ht="18.75">
      <c r="A23" s="3">
        <v>10</v>
      </c>
      <c r="B23" s="4">
        <v>1317500410</v>
      </c>
      <c r="C23" s="5" t="s">
        <v>798</v>
      </c>
      <c r="D23" s="5" t="s">
        <v>912</v>
      </c>
      <c r="E23" s="6" t="s">
        <v>92</v>
      </c>
      <c r="F23" s="8">
        <v>0</v>
      </c>
      <c r="G23" s="8">
        <v>0</v>
      </c>
      <c r="H23" s="8">
        <v>0</v>
      </c>
      <c r="I23" s="8">
        <v>0</v>
      </c>
    </row>
    <row r="24" spans="1:9" ht="18.75">
      <c r="A24" s="3">
        <v>9</v>
      </c>
      <c r="B24" s="4">
        <v>1317622920</v>
      </c>
      <c r="C24" s="5" t="s">
        <v>782</v>
      </c>
      <c r="D24" s="5" t="s">
        <v>911</v>
      </c>
      <c r="E24" s="6" t="s">
        <v>110</v>
      </c>
      <c r="F24" s="8">
        <v>0</v>
      </c>
      <c r="G24" s="8">
        <v>0</v>
      </c>
      <c r="H24" s="8">
        <v>0</v>
      </c>
      <c r="I24" s="8">
        <v>0</v>
      </c>
    </row>
    <row r="25" spans="1:9" ht="18.75">
      <c r="A25" s="3">
        <v>9</v>
      </c>
      <c r="B25" s="4">
        <v>1317625920</v>
      </c>
      <c r="C25" s="5" t="s">
        <v>782</v>
      </c>
      <c r="D25" s="5" t="s">
        <v>910</v>
      </c>
      <c r="E25" s="6" t="s">
        <v>112</v>
      </c>
      <c r="F25" s="8">
        <v>0</v>
      </c>
      <c r="G25" s="8">
        <v>0</v>
      </c>
      <c r="H25" s="8">
        <v>0</v>
      </c>
      <c r="I25" s="8">
        <v>0</v>
      </c>
    </row>
    <row r="26" spans="1:9" ht="18.75">
      <c r="A26" s="3">
        <v>9</v>
      </c>
      <c r="B26" s="4">
        <v>1317626920</v>
      </c>
      <c r="C26" s="5" t="s">
        <v>782</v>
      </c>
      <c r="D26" s="5" t="s">
        <v>909</v>
      </c>
      <c r="E26" s="6" t="s">
        <v>113</v>
      </c>
      <c r="F26" s="8">
        <v>0</v>
      </c>
      <c r="G26" s="8">
        <v>0</v>
      </c>
      <c r="H26" s="8">
        <v>0</v>
      </c>
      <c r="I26" s="8">
        <v>0</v>
      </c>
    </row>
    <row r="27" spans="1:9" ht="18.75">
      <c r="A27" s="3">
        <v>9</v>
      </c>
      <c r="B27" s="4">
        <v>1317811920</v>
      </c>
      <c r="C27" s="5" t="s">
        <v>782</v>
      </c>
      <c r="D27" s="5" t="s">
        <v>908</v>
      </c>
      <c r="E27" s="6" t="s">
        <v>117</v>
      </c>
      <c r="F27" s="8">
        <v>0</v>
      </c>
      <c r="G27" s="8">
        <v>0</v>
      </c>
      <c r="H27" s="8">
        <v>0</v>
      </c>
      <c r="I27" s="8">
        <v>0</v>
      </c>
    </row>
    <row r="28" spans="1:9" ht="18.75">
      <c r="A28" s="3">
        <v>9</v>
      </c>
      <c r="B28" s="4">
        <v>1317812920</v>
      </c>
      <c r="C28" s="5" t="s">
        <v>782</v>
      </c>
      <c r="D28" s="5" t="s">
        <v>907</v>
      </c>
      <c r="E28" s="6" t="s">
        <v>118</v>
      </c>
      <c r="F28" s="8">
        <v>0</v>
      </c>
      <c r="G28" s="8">
        <v>0</v>
      </c>
      <c r="H28" s="8">
        <v>0</v>
      </c>
      <c r="I28" s="8">
        <v>0</v>
      </c>
    </row>
    <row r="29" spans="1:9" ht="18.75">
      <c r="A29" s="3">
        <v>9</v>
      </c>
      <c r="B29" s="4">
        <v>1317820920</v>
      </c>
      <c r="C29" s="5" t="s">
        <v>782</v>
      </c>
      <c r="D29" s="5" t="s">
        <v>906</v>
      </c>
      <c r="E29" s="6" t="s">
        <v>119</v>
      </c>
      <c r="F29" s="8">
        <v>0</v>
      </c>
      <c r="G29" s="8">
        <v>0</v>
      </c>
      <c r="H29" s="8">
        <v>0</v>
      </c>
      <c r="I29" s="8">
        <v>0</v>
      </c>
    </row>
    <row r="30" spans="1:9" ht="18.75">
      <c r="A30" s="3">
        <v>9</v>
      </c>
      <c r="B30" s="4">
        <v>1317840920</v>
      </c>
      <c r="C30" s="5" t="s">
        <v>782</v>
      </c>
      <c r="D30" s="5" t="s">
        <v>905</v>
      </c>
      <c r="E30" s="6" t="s">
        <v>120</v>
      </c>
      <c r="F30" s="8">
        <v>0</v>
      </c>
      <c r="G30" s="8">
        <v>0</v>
      </c>
      <c r="H30" s="8">
        <v>0</v>
      </c>
      <c r="I30" s="8">
        <v>0</v>
      </c>
    </row>
    <row r="31" spans="1:9" ht="18.75">
      <c r="A31" s="3">
        <v>9</v>
      </c>
      <c r="B31" s="4">
        <v>1317901920</v>
      </c>
      <c r="C31" s="5" t="s">
        <v>782</v>
      </c>
      <c r="D31" s="5" t="s">
        <v>904</v>
      </c>
      <c r="E31" s="6" t="s">
        <v>122</v>
      </c>
      <c r="F31" s="8">
        <v>0</v>
      </c>
      <c r="G31" s="8">
        <v>0</v>
      </c>
      <c r="H31" s="8">
        <v>0</v>
      </c>
      <c r="I31" s="8">
        <v>0</v>
      </c>
    </row>
    <row r="32" spans="1:9" ht="18.75">
      <c r="A32" s="3">
        <v>9</v>
      </c>
      <c r="B32" s="4">
        <v>1317943920</v>
      </c>
      <c r="C32" s="5" t="s">
        <v>782</v>
      </c>
      <c r="D32" s="5" t="s">
        <v>903</v>
      </c>
      <c r="E32" s="6" t="s">
        <v>123</v>
      </c>
      <c r="F32" s="8">
        <v>0</v>
      </c>
      <c r="G32" s="8">
        <v>0</v>
      </c>
      <c r="H32" s="8">
        <v>0</v>
      </c>
      <c r="I32" s="8">
        <v>0</v>
      </c>
    </row>
    <row r="33" spans="1:9" ht="18.75">
      <c r="A33" s="3">
        <v>8</v>
      </c>
      <c r="B33" s="4">
        <v>1322000940</v>
      </c>
      <c r="C33" s="5" t="s">
        <v>902</v>
      </c>
      <c r="D33" s="5" t="s">
        <v>901</v>
      </c>
      <c r="E33" s="6" t="s">
        <v>128</v>
      </c>
      <c r="F33" s="8">
        <v>0</v>
      </c>
      <c r="G33" s="8">
        <v>0</v>
      </c>
      <c r="H33" s="8">
        <v>0</v>
      </c>
      <c r="I33" s="8">
        <v>0</v>
      </c>
    </row>
    <row r="34" spans="1:9" ht="18.75">
      <c r="A34" s="3">
        <v>3</v>
      </c>
      <c r="B34" s="4">
        <v>1328300420</v>
      </c>
      <c r="C34" s="5" t="s">
        <v>802</v>
      </c>
      <c r="D34" s="5" t="s">
        <v>900</v>
      </c>
      <c r="E34" s="6" t="s">
        <v>130</v>
      </c>
      <c r="F34" s="8">
        <v>0</v>
      </c>
      <c r="G34" s="8">
        <v>0</v>
      </c>
      <c r="H34" s="8">
        <v>0</v>
      </c>
      <c r="I34" s="8">
        <v>0</v>
      </c>
    </row>
    <row r="35" spans="1:9" ht="18.75">
      <c r="A35" s="3">
        <v>3</v>
      </c>
      <c r="B35" s="4">
        <v>1328400420</v>
      </c>
      <c r="C35" s="5" t="s">
        <v>802</v>
      </c>
      <c r="D35" s="5" t="s">
        <v>899</v>
      </c>
      <c r="E35" s="6" t="s">
        <v>131</v>
      </c>
      <c r="F35" s="8">
        <v>0</v>
      </c>
      <c r="G35" s="8">
        <v>0</v>
      </c>
      <c r="H35" s="8">
        <v>0</v>
      </c>
      <c r="I35" s="8">
        <v>0</v>
      </c>
    </row>
    <row r="36" spans="1:9" ht="18.75">
      <c r="A36" s="3">
        <v>11</v>
      </c>
      <c r="B36" s="4">
        <v>1341000420</v>
      </c>
      <c r="C36" s="5" t="s">
        <v>802</v>
      </c>
      <c r="D36" s="5" t="s">
        <v>898</v>
      </c>
      <c r="E36" s="6" t="s">
        <v>134</v>
      </c>
      <c r="F36" s="8">
        <v>0</v>
      </c>
      <c r="G36" s="8">
        <v>0</v>
      </c>
      <c r="H36" s="8">
        <v>0</v>
      </c>
      <c r="I36" s="8">
        <v>0</v>
      </c>
    </row>
    <row r="37" spans="1:9" ht="18.75">
      <c r="A37" s="3">
        <v>12</v>
      </c>
      <c r="B37" s="4">
        <v>1341001930</v>
      </c>
      <c r="C37" s="5" t="s">
        <v>778</v>
      </c>
      <c r="D37" s="5" t="s">
        <v>897</v>
      </c>
      <c r="E37" s="6" t="s">
        <v>135</v>
      </c>
      <c r="F37" s="8">
        <v>0</v>
      </c>
      <c r="G37" s="8">
        <v>0</v>
      </c>
      <c r="H37" s="8">
        <v>0</v>
      </c>
      <c r="I37" s="8">
        <v>0</v>
      </c>
    </row>
    <row r="38" spans="1:9" ht="18.75">
      <c r="A38" s="3">
        <v>11</v>
      </c>
      <c r="B38" s="4">
        <v>1342210420</v>
      </c>
      <c r="C38" s="5" t="s">
        <v>802</v>
      </c>
      <c r="D38" s="5" t="s">
        <v>896</v>
      </c>
      <c r="E38" s="6" t="s">
        <v>140</v>
      </c>
      <c r="F38" s="8">
        <v>0</v>
      </c>
      <c r="G38" s="8">
        <v>0</v>
      </c>
      <c r="H38" s="8">
        <v>0</v>
      </c>
      <c r="I38" s="8">
        <v>0</v>
      </c>
    </row>
    <row r="39" spans="1:9" ht="18.75">
      <c r="A39" s="3">
        <v>12</v>
      </c>
      <c r="B39" s="4">
        <v>1342212930</v>
      </c>
      <c r="C39" s="5" t="s">
        <v>778</v>
      </c>
      <c r="D39" s="5" t="s">
        <v>895</v>
      </c>
      <c r="E39" s="6" t="s">
        <v>142</v>
      </c>
      <c r="F39" s="8">
        <v>0</v>
      </c>
      <c r="G39" s="8">
        <v>0</v>
      </c>
      <c r="H39" s="8">
        <v>0</v>
      </c>
      <c r="I39" s="8">
        <v>0</v>
      </c>
    </row>
    <row r="40" spans="1:9" ht="18.75">
      <c r="A40" s="3">
        <v>12</v>
      </c>
      <c r="B40" s="4">
        <v>1342420930</v>
      </c>
      <c r="C40" s="5" t="s">
        <v>778</v>
      </c>
      <c r="D40" s="5" t="s">
        <v>894</v>
      </c>
      <c r="E40" s="6" t="s">
        <v>145</v>
      </c>
      <c r="F40" s="8">
        <v>0</v>
      </c>
      <c r="G40" s="8">
        <v>0</v>
      </c>
      <c r="H40" s="8">
        <v>0</v>
      </c>
      <c r="I40" s="8">
        <v>0</v>
      </c>
    </row>
    <row r="41" spans="1:9" ht="18.75">
      <c r="A41" s="3">
        <v>12</v>
      </c>
      <c r="B41" s="4">
        <v>1343500930</v>
      </c>
      <c r="C41" s="5" t="s">
        <v>778</v>
      </c>
      <c r="D41" s="5" t="s">
        <v>893</v>
      </c>
      <c r="E41" s="6" t="s">
        <v>147</v>
      </c>
      <c r="F41" s="8">
        <v>0</v>
      </c>
      <c r="G41" s="8">
        <v>0</v>
      </c>
      <c r="H41" s="8">
        <v>0</v>
      </c>
      <c r="I41" s="8">
        <v>0</v>
      </c>
    </row>
    <row r="42" spans="1:9" ht="18.75">
      <c r="A42" s="3">
        <v>11</v>
      </c>
      <c r="B42" s="4">
        <v>1343520420</v>
      </c>
      <c r="C42" s="5" t="s">
        <v>802</v>
      </c>
      <c r="D42" s="5" t="s">
        <v>892</v>
      </c>
      <c r="E42" s="6" t="s">
        <v>148</v>
      </c>
      <c r="F42" s="8">
        <v>0</v>
      </c>
      <c r="G42" s="8">
        <v>0</v>
      </c>
      <c r="H42" s="8">
        <v>0</v>
      </c>
      <c r="I42" s="8">
        <v>0</v>
      </c>
    </row>
    <row r="43" spans="1:9" ht="18.75">
      <c r="A43" s="3">
        <v>11</v>
      </c>
      <c r="B43" s="4">
        <v>1343800420</v>
      </c>
      <c r="C43" s="5" t="s">
        <v>802</v>
      </c>
      <c r="D43" s="5" t="s">
        <v>891</v>
      </c>
      <c r="E43" s="6" t="s">
        <v>153</v>
      </c>
      <c r="F43" s="8">
        <v>0</v>
      </c>
      <c r="G43" s="8">
        <v>0</v>
      </c>
      <c r="H43" s="8">
        <v>0</v>
      </c>
      <c r="I43" s="8">
        <v>0</v>
      </c>
    </row>
    <row r="44" spans="1:9" ht="18.75">
      <c r="A44" s="3">
        <v>11</v>
      </c>
      <c r="B44" s="4">
        <v>1344500420</v>
      </c>
      <c r="C44" s="5" t="s">
        <v>802</v>
      </c>
      <c r="D44" s="5" t="s">
        <v>890</v>
      </c>
      <c r="E44" s="6" t="s">
        <v>161</v>
      </c>
      <c r="F44" s="8">
        <v>0</v>
      </c>
      <c r="G44" s="8">
        <v>0</v>
      </c>
      <c r="H44" s="8">
        <v>0</v>
      </c>
      <c r="I44" s="8">
        <v>0</v>
      </c>
    </row>
    <row r="45" spans="1:9" ht="18.75">
      <c r="A45" s="3">
        <v>12</v>
      </c>
      <c r="B45" s="4">
        <v>1344510930</v>
      </c>
      <c r="C45" s="5" t="s">
        <v>778</v>
      </c>
      <c r="D45" s="5" t="s">
        <v>889</v>
      </c>
      <c r="E45" s="6" t="s">
        <v>163</v>
      </c>
      <c r="F45" s="8">
        <v>0</v>
      </c>
      <c r="G45" s="8">
        <v>0</v>
      </c>
      <c r="H45" s="8">
        <v>0</v>
      </c>
      <c r="I45" s="8">
        <v>0</v>
      </c>
    </row>
    <row r="46" spans="1:9" ht="18.75">
      <c r="A46" s="3">
        <v>12</v>
      </c>
      <c r="B46" s="4">
        <v>1345000930</v>
      </c>
      <c r="C46" s="5" t="s">
        <v>778</v>
      </c>
      <c r="D46" s="5" t="s">
        <v>888</v>
      </c>
      <c r="E46" s="6" t="s">
        <v>165</v>
      </c>
      <c r="F46" s="8">
        <v>0</v>
      </c>
      <c r="G46" s="8">
        <v>0</v>
      </c>
      <c r="H46" s="8">
        <v>0</v>
      </c>
      <c r="I46" s="8">
        <v>0</v>
      </c>
    </row>
    <row r="47" spans="1:9" ht="18.75">
      <c r="A47" s="3">
        <v>11</v>
      </c>
      <c r="B47" s="4">
        <v>1345100420</v>
      </c>
      <c r="C47" s="5" t="s">
        <v>802</v>
      </c>
      <c r="D47" s="5" t="s">
        <v>887</v>
      </c>
      <c r="E47" s="6" t="s">
        <v>166</v>
      </c>
      <c r="F47" s="8">
        <v>0</v>
      </c>
      <c r="G47" s="8">
        <v>0</v>
      </c>
      <c r="H47" s="8">
        <v>0</v>
      </c>
      <c r="I47" s="8">
        <v>0</v>
      </c>
    </row>
    <row r="48" spans="1:9" ht="18.75">
      <c r="A48" s="3">
        <v>12</v>
      </c>
      <c r="B48" s="4">
        <v>1345110930</v>
      </c>
      <c r="C48" s="5" t="s">
        <v>778</v>
      </c>
      <c r="D48" s="5" t="s">
        <v>886</v>
      </c>
      <c r="E48" s="6" t="s">
        <v>168</v>
      </c>
      <c r="F48" s="8">
        <v>0</v>
      </c>
      <c r="G48" s="8">
        <v>0</v>
      </c>
      <c r="H48" s="8">
        <v>0</v>
      </c>
      <c r="I48" s="8">
        <v>0</v>
      </c>
    </row>
    <row r="49" spans="1:9" ht="18.75">
      <c r="A49" s="3">
        <v>11</v>
      </c>
      <c r="B49" s="4">
        <v>1345140420</v>
      </c>
      <c r="C49" s="5" t="s">
        <v>802</v>
      </c>
      <c r="D49" s="5" t="s">
        <v>885</v>
      </c>
      <c r="E49" s="6" t="s">
        <v>170</v>
      </c>
      <c r="F49" s="8">
        <v>0</v>
      </c>
      <c r="G49" s="8">
        <v>0</v>
      </c>
      <c r="H49" s="8">
        <v>0</v>
      </c>
      <c r="I49" s="8">
        <v>0</v>
      </c>
    </row>
    <row r="50" spans="1:9" ht="18.75">
      <c r="A50" s="3">
        <v>11</v>
      </c>
      <c r="B50" s="4">
        <v>1345200420</v>
      </c>
      <c r="C50" s="5" t="s">
        <v>802</v>
      </c>
      <c r="D50" s="5" t="s">
        <v>884</v>
      </c>
      <c r="E50" s="6" t="s">
        <v>172</v>
      </c>
      <c r="F50" s="8">
        <v>0</v>
      </c>
      <c r="G50" s="8">
        <v>0</v>
      </c>
      <c r="H50" s="8">
        <v>0</v>
      </c>
      <c r="I50" s="8">
        <v>0</v>
      </c>
    </row>
    <row r="51" spans="1:9" ht="18.75">
      <c r="A51" s="3">
        <v>12</v>
      </c>
      <c r="B51" s="4">
        <v>1345121930</v>
      </c>
      <c r="C51" s="5" t="s">
        <v>778</v>
      </c>
      <c r="D51" s="5" t="s">
        <v>883</v>
      </c>
      <c r="E51" s="6" t="s">
        <v>174</v>
      </c>
      <c r="F51" s="8">
        <v>0</v>
      </c>
      <c r="G51" s="8">
        <v>0</v>
      </c>
      <c r="H51" s="8">
        <v>0</v>
      </c>
      <c r="I51" s="8">
        <v>0</v>
      </c>
    </row>
    <row r="52" spans="1:9" ht="18.75">
      <c r="A52" s="3">
        <v>11</v>
      </c>
      <c r="B52" s="4">
        <v>1345300420</v>
      </c>
      <c r="C52" s="5" t="s">
        <v>802</v>
      </c>
      <c r="D52" s="5" t="s">
        <v>882</v>
      </c>
      <c r="E52" s="6" t="s">
        <v>177</v>
      </c>
      <c r="F52" s="8">
        <v>0</v>
      </c>
      <c r="G52" s="8">
        <v>0</v>
      </c>
      <c r="H52" s="8">
        <v>0</v>
      </c>
      <c r="I52" s="8">
        <v>0</v>
      </c>
    </row>
    <row r="53" spans="1:9" ht="18.75">
      <c r="A53" s="3">
        <v>12</v>
      </c>
      <c r="B53" s="4">
        <v>1345305930</v>
      </c>
      <c r="C53" s="5" t="s">
        <v>778</v>
      </c>
      <c r="D53" s="5" t="s">
        <v>881</v>
      </c>
      <c r="E53" s="6" t="s">
        <v>180</v>
      </c>
      <c r="F53" s="8">
        <v>0</v>
      </c>
      <c r="G53" s="8">
        <v>0</v>
      </c>
      <c r="H53" s="8">
        <v>0</v>
      </c>
      <c r="I53" s="8">
        <v>0</v>
      </c>
    </row>
    <row r="54" spans="1:9" ht="18.75">
      <c r="A54" s="3">
        <v>11</v>
      </c>
      <c r="B54" s="4">
        <v>1345310420</v>
      </c>
      <c r="C54" s="5" t="s">
        <v>802</v>
      </c>
      <c r="D54" s="5" t="s">
        <v>880</v>
      </c>
      <c r="E54" s="6" t="s">
        <v>181</v>
      </c>
      <c r="F54" s="8">
        <v>0</v>
      </c>
      <c r="G54" s="8">
        <v>0</v>
      </c>
      <c r="H54" s="8">
        <v>0</v>
      </c>
      <c r="I54" s="8">
        <v>0</v>
      </c>
    </row>
    <row r="55" spans="1:9" ht="18.75">
      <c r="A55" s="3">
        <v>12</v>
      </c>
      <c r="B55" s="4">
        <v>1345311930</v>
      </c>
      <c r="C55" s="5" t="s">
        <v>778</v>
      </c>
      <c r="D55" s="5" t="s">
        <v>879</v>
      </c>
      <c r="E55" s="6" t="s">
        <v>183</v>
      </c>
      <c r="F55" s="8">
        <v>0</v>
      </c>
      <c r="G55" s="8">
        <v>0</v>
      </c>
      <c r="H55" s="8">
        <v>0</v>
      </c>
      <c r="I55" s="8">
        <v>0</v>
      </c>
    </row>
    <row r="56" spans="1:9" ht="18.75">
      <c r="A56" s="3">
        <v>12</v>
      </c>
      <c r="B56" s="4">
        <v>1346510930</v>
      </c>
      <c r="C56" s="5" t="s">
        <v>778</v>
      </c>
      <c r="D56" s="5" t="s">
        <v>878</v>
      </c>
      <c r="E56" s="6" t="s">
        <v>187</v>
      </c>
      <c r="F56" s="8">
        <v>0</v>
      </c>
      <c r="G56" s="8">
        <v>0</v>
      </c>
      <c r="H56" s="8">
        <v>0</v>
      </c>
      <c r="I56" s="8">
        <v>0</v>
      </c>
    </row>
    <row r="57" spans="1:9" ht="18.75">
      <c r="A57" s="3">
        <v>12</v>
      </c>
      <c r="B57" s="4">
        <v>1346610930</v>
      </c>
      <c r="C57" s="5" t="s">
        <v>778</v>
      </c>
      <c r="D57" s="5" t="s">
        <v>877</v>
      </c>
      <c r="E57" s="6" t="s">
        <v>189</v>
      </c>
      <c r="F57" s="8">
        <v>0</v>
      </c>
      <c r="G57" s="8">
        <v>0</v>
      </c>
      <c r="H57" s="8">
        <v>0</v>
      </c>
      <c r="I57" s="8">
        <v>0</v>
      </c>
    </row>
    <row r="58" spans="1:9" ht="18.75">
      <c r="A58" s="3">
        <v>11</v>
      </c>
      <c r="B58" s="4">
        <v>1346700420</v>
      </c>
      <c r="C58" s="5" t="s">
        <v>802</v>
      </c>
      <c r="D58" s="5" t="s">
        <v>876</v>
      </c>
      <c r="E58" s="6" t="s">
        <v>190</v>
      </c>
      <c r="F58" s="8">
        <v>0</v>
      </c>
      <c r="G58" s="8">
        <v>0</v>
      </c>
      <c r="H58" s="8">
        <v>0</v>
      </c>
      <c r="I58" s="8">
        <v>0</v>
      </c>
    </row>
    <row r="59" spans="1:9" ht="18.75">
      <c r="A59" s="3">
        <v>11</v>
      </c>
      <c r="B59" s="4">
        <v>1346820420</v>
      </c>
      <c r="C59" s="5" t="s">
        <v>802</v>
      </c>
      <c r="D59" s="5" t="s">
        <v>875</v>
      </c>
      <c r="E59" s="6" t="s">
        <v>196</v>
      </c>
      <c r="F59" s="8">
        <v>0</v>
      </c>
      <c r="G59" s="8">
        <v>0</v>
      </c>
      <c r="H59" s="8">
        <v>0</v>
      </c>
      <c r="I59" s="8">
        <v>0</v>
      </c>
    </row>
    <row r="60" spans="1:9" ht="18.75">
      <c r="A60" s="3">
        <v>12</v>
      </c>
      <c r="B60" s="4">
        <v>1346840930</v>
      </c>
      <c r="C60" s="5" t="s">
        <v>778</v>
      </c>
      <c r="D60" s="5" t="s">
        <v>874</v>
      </c>
      <c r="E60" s="6" t="s">
        <v>199</v>
      </c>
      <c r="F60" s="8">
        <v>0</v>
      </c>
      <c r="G60" s="8">
        <v>0</v>
      </c>
      <c r="H60" s="8">
        <v>0</v>
      </c>
      <c r="I60" s="8">
        <v>0</v>
      </c>
    </row>
    <row r="61" spans="1:9" ht="18.75">
      <c r="A61" s="3">
        <v>12</v>
      </c>
      <c r="B61" s="4">
        <v>1346850930</v>
      </c>
      <c r="C61" s="5" t="s">
        <v>778</v>
      </c>
      <c r="D61" s="5" t="s">
        <v>873</v>
      </c>
      <c r="E61" s="6" t="s">
        <v>197</v>
      </c>
      <c r="F61" s="8">
        <v>0</v>
      </c>
      <c r="G61" s="8">
        <v>0</v>
      </c>
      <c r="H61" s="8">
        <v>0</v>
      </c>
      <c r="I61" s="8">
        <v>0</v>
      </c>
    </row>
    <row r="62" spans="1:9" ht="18.75">
      <c r="A62" s="3">
        <v>12</v>
      </c>
      <c r="B62" s="4">
        <v>1347130930</v>
      </c>
      <c r="C62" s="5" t="s">
        <v>778</v>
      </c>
      <c r="D62" s="5" t="s">
        <v>872</v>
      </c>
      <c r="E62" s="6" t="s">
        <v>201</v>
      </c>
      <c r="F62" s="8">
        <v>0</v>
      </c>
      <c r="G62" s="8">
        <v>0</v>
      </c>
      <c r="H62" s="8">
        <v>0</v>
      </c>
      <c r="I62" s="8">
        <v>0</v>
      </c>
    </row>
    <row r="63" spans="1:9" ht="18.75">
      <c r="A63" s="3">
        <v>13</v>
      </c>
      <c r="B63" s="4">
        <v>1413109210</v>
      </c>
      <c r="C63" s="5" t="s">
        <v>867</v>
      </c>
      <c r="D63" s="5" t="s">
        <v>871</v>
      </c>
      <c r="E63" s="6" t="s">
        <v>211</v>
      </c>
      <c r="F63" s="8">
        <v>0</v>
      </c>
      <c r="G63" s="8">
        <v>0</v>
      </c>
      <c r="H63" s="8">
        <v>0</v>
      </c>
      <c r="I63" s="8">
        <v>0</v>
      </c>
    </row>
    <row r="64" spans="1:9" ht="18.75">
      <c r="A64" s="3">
        <v>13</v>
      </c>
      <c r="B64" s="4">
        <v>1413111210</v>
      </c>
      <c r="C64" s="5" t="s">
        <v>867</v>
      </c>
      <c r="D64" s="5" t="s">
        <v>870</v>
      </c>
      <c r="E64" s="6" t="s">
        <v>213</v>
      </c>
      <c r="F64" s="8">
        <v>0</v>
      </c>
      <c r="G64" s="8">
        <v>0</v>
      </c>
      <c r="H64" s="8">
        <v>0</v>
      </c>
      <c r="I64" s="8">
        <v>0</v>
      </c>
    </row>
    <row r="65" spans="1:9" ht="18.75">
      <c r="A65" s="3">
        <v>13</v>
      </c>
      <c r="B65" s="4">
        <v>1413112210</v>
      </c>
      <c r="C65" s="5" t="s">
        <v>867</v>
      </c>
      <c r="D65" s="5" t="s">
        <v>869</v>
      </c>
      <c r="E65" s="6" t="s">
        <v>214</v>
      </c>
      <c r="F65" s="8">
        <v>0</v>
      </c>
      <c r="G65" s="8">
        <v>0</v>
      </c>
      <c r="H65" s="8">
        <v>0</v>
      </c>
      <c r="I65" s="8">
        <v>0</v>
      </c>
    </row>
    <row r="66" spans="1:9" ht="18.75">
      <c r="A66" s="3">
        <v>13</v>
      </c>
      <c r="B66" s="4">
        <v>1413113210</v>
      </c>
      <c r="C66" s="5" t="s">
        <v>867</v>
      </c>
      <c r="D66" s="5" t="s">
        <v>868</v>
      </c>
      <c r="E66" s="6" t="s">
        <v>215</v>
      </c>
      <c r="F66" s="8">
        <v>0</v>
      </c>
      <c r="G66" s="8">
        <v>0</v>
      </c>
      <c r="H66" s="8">
        <v>0</v>
      </c>
      <c r="I66" s="8">
        <v>0</v>
      </c>
    </row>
    <row r="67" spans="1:9" ht="18.75">
      <c r="A67" s="3">
        <v>3</v>
      </c>
      <c r="B67" s="4">
        <v>1472000210</v>
      </c>
      <c r="C67" s="5" t="s">
        <v>867</v>
      </c>
      <c r="D67" s="5" t="s">
        <v>866</v>
      </c>
      <c r="E67" s="6" t="s">
        <v>218</v>
      </c>
      <c r="F67" s="8">
        <v>0</v>
      </c>
      <c r="G67" s="8">
        <v>0</v>
      </c>
      <c r="H67" s="8">
        <v>0</v>
      </c>
      <c r="I67" s="8">
        <v>0</v>
      </c>
    </row>
    <row r="68" spans="1:9" ht="18.75">
      <c r="A68" s="3">
        <v>3</v>
      </c>
      <c r="B68" s="4">
        <v>1472100310</v>
      </c>
      <c r="C68" s="5" t="s">
        <v>864</v>
      </c>
      <c r="D68" s="5" t="s">
        <v>865</v>
      </c>
      <c r="E68" s="6" t="s">
        <v>221</v>
      </c>
      <c r="F68" s="8">
        <v>0</v>
      </c>
      <c r="G68" s="8">
        <v>0</v>
      </c>
      <c r="H68" s="8">
        <v>0</v>
      </c>
      <c r="I68" s="8">
        <v>0</v>
      </c>
    </row>
    <row r="69" spans="1:9" ht="18.75">
      <c r="A69" s="3">
        <v>3</v>
      </c>
      <c r="B69" s="4">
        <v>1472200310</v>
      </c>
      <c r="C69" s="5" t="s">
        <v>864</v>
      </c>
      <c r="D69" s="5" t="s">
        <v>863</v>
      </c>
      <c r="E69" s="6" t="s">
        <v>222</v>
      </c>
      <c r="F69" s="8">
        <v>0</v>
      </c>
      <c r="G69" s="8">
        <v>0</v>
      </c>
      <c r="H69" s="8">
        <v>0</v>
      </c>
      <c r="I69" s="8">
        <v>0</v>
      </c>
    </row>
    <row r="70" spans="1:9" ht="18.75">
      <c r="A70" s="3">
        <v>14</v>
      </c>
      <c r="B70" s="4">
        <v>1599100590</v>
      </c>
      <c r="C70" s="5" t="s">
        <v>761</v>
      </c>
      <c r="D70" s="5" t="s">
        <v>862</v>
      </c>
      <c r="E70" s="6" t="s">
        <v>227</v>
      </c>
      <c r="F70" s="8">
        <v>0</v>
      </c>
      <c r="G70" s="8">
        <v>0</v>
      </c>
      <c r="H70" s="8">
        <v>0</v>
      </c>
      <c r="I70" s="8">
        <v>0</v>
      </c>
    </row>
    <row r="71" spans="1:9" ht="18.75">
      <c r="A71" s="3">
        <v>14</v>
      </c>
      <c r="B71" s="4">
        <v>1599100910</v>
      </c>
      <c r="C71" s="5" t="s">
        <v>784</v>
      </c>
      <c r="D71" s="5" t="s">
        <v>862</v>
      </c>
      <c r="E71" s="6" t="s">
        <v>228</v>
      </c>
      <c r="F71" s="8">
        <v>0</v>
      </c>
      <c r="G71" s="8">
        <v>0</v>
      </c>
      <c r="H71" s="8">
        <v>0</v>
      </c>
      <c r="I71" s="8">
        <v>0</v>
      </c>
    </row>
    <row r="72" spans="1:9" ht="18.75">
      <c r="A72" s="3">
        <v>5</v>
      </c>
      <c r="B72" s="4">
        <v>1599100980</v>
      </c>
      <c r="C72" s="5" t="s">
        <v>763</v>
      </c>
      <c r="D72" s="5" t="s">
        <v>862</v>
      </c>
      <c r="E72" s="6" t="s">
        <v>229</v>
      </c>
      <c r="F72" s="8">
        <v>0</v>
      </c>
      <c r="G72" s="8">
        <v>0</v>
      </c>
      <c r="H72" s="8">
        <v>0</v>
      </c>
      <c r="I72" s="8">
        <v>0</v>
      </c>
    </row>
    <row r="73" spans="1:9" ht="18.75">
      <c r="A73" s="3">
        <v>3</v>
      </c>
      <c r="B73" s="4">
        <v>1599300690</v>
      </c>
      <c r="C73" s="5" t="s">
        <v>861</v>
      </c>
      <c r="D73" s="5" t="s">
        <v>860</v>
      </c>
      <c r="E73" s="6" t="s">
        <v>230</v>
      </c>
      <c r="F73" s="8">
        <v>0</v>
      </c>
      <c r="G73" s="8">
        <v>0</v>
      </c>
      <c r="H73" s="8">
        <v>0</v>
      </c>
      <c r="I73" s="8">
        <v>0</v>
      </c>
    </row>
    <row r="74" spans="1:9" ht="18.75">
      <c r="A74" s="3">
        <v>15</v>
      </c>
      <c r="B74" s="4">
        <v>1611000735</v>
      </c>
      <c r="C74" s="5" t="s">
        <v>845</v>
      </c>
      <c r="D74" s="5" t="s">
        <v>859</v>
      </c>
      <c r="E74" s="6" t="s">
        <v>237</v>
      </c>
      <c r="F74" s="8">
        <v>0</v>
      </c>
      <c r="G74" s="8">
        <v>0</v>
      </c>
      <c r="H74" s="8">
        <v>0</v>
      </c>
      <c r="I74" s="8">
        <v>0</v>
      </c>
    </row>
    <row r="75" spans="1:9" ht="18.75">
      <c r="A75" s="3">
        <v>15</v>
      </c>
      <c r="B75" s="4">
        <v>1611100541</v>
      </c>
      <c r="C75" s="5" t="s">
        <v>847</v>
      </c>
      <c r="D75" s="5" t="s">
        <v>858</v>
      </c>
      <c r="E75" s="6" t="s">
        <v>242</v>
      </c>
      <c r="F75" s="8">
        <v>0</v>
      </c>
      <c r="G75" s="8">
        <v>0</v>
      </c>
      <c r="H75" s="8">
        <v>0</v>
      </c>
      <c r="I75" s="8">
        <v>0</v>
      </c>
    </row>
    <row r="76" spans="1:9" ht="18.75">
      <c r="A76" s="3">
        <v>15</v>
      </c>
      <c r="B76" s="4">
        <v>1611200541</v>
      </c>
      <c r="C76" s="5" t="s">
        <v>847</v>
      </c>
      <c r="D76" s="5" t="s">
        <v>857</v>
      </c>
      <c r="E76" s="6" t="s">
        <v>244</v>
      </c>
      <c r="F76" s="8">
        <v>0</v>
      </c>
      <c r="G76" s="8">
        <v>0</v>
      </c>
      <c r="H76" s="8">
        <v>0</v>
      </c>
      <c r="I76" s="8">
        <v>0</v>
      </c>
    </row>
    <row r="77" spans="1:9" ht="18.75">
      <c r="A77" s="3">
        <v>15</v>
      </c>
      <c r="B77" s="4">
        <v>1613000541</v>
      </c>
      <c r="C77" s="5" t="s">
        <v>847</v>
      </c>
      <c r="D77" s="5" t="s">
        <v>856</v>
      </c>
      <c r="E77" s="6" t="s">
        <v>260</v>
      </c>
      <c r="F77" s="8">
        <v>0</v>
      </c>
      <c r="G77" s="8">
        <v>0</v>
      </c>
      <c r="H77" s="8">
        <v>0</v>
      </c>
      <c r="I77" s="8">
        <v>0</v>
      </c>
    </row>
    <row r="78" spans="1:9" ht="18.75">
      <c r="A78" s="3">
        <v>15</v>
      </c>
      <c r="B78" s="4">
        <v>1613002523</v>
      </c>
      <c r="C78" s="5" t="s">
        <v>855</v>
      </c>
      <c r="D78" s="5" t="s">
        <v>854</v>
      </c>
      <c r="E78" s="6" t="s">
        <v>272</v>
      </c>
      <c r="F78" s="8">
        <v>0</v>
      </c>
      <c r="G78" s="8">
        <v>0</v>
      </c>
      <c r="H78" s="8">
        <v>0</v>
      </c>
      <c r="I78" s="8">
        <v>0</v>
      </c>
    </row>
    <row r="79" spans="1:9" ht="18.75">
      <c r="A79" s="3">
        <v>15</v>
      </c>
      <c r="B79" s="4">
        <v>1614000410</v>
      </c>
      <c r="C79" s="5" t="s">
        <v>798</v>
      </c>
      <c r="D79" s="5" t="s">
        <v>853</v>
      </c>
      <c r="E79" s="6" t="s">
        <v>273</v>
      </c>
      <c r="F79" s="8">
        <v>0</v>
      </c>
      <c r="G79" s="8">
        <v>0</v>
      </c>
      <c r="H79" s="8">
        <v>0</v>
      </c>
      <c r="I79" s="8">
        <v>0</v>
      </c>
    </row>
    <row r="80" spans="1:9" ht="18.75">
      <c r="A80" s="3">
        <v>15</v>
      </c>
      <c r="B80" s="4">
        <v>1614000720</v>
      </c>
      <c r="C80" s="5" t="s">
        <v>796</v>
      </c>
      <c r="D80" s="5" t="s">
        <v>853</v>
      </c>
      <c r="E80" s="6" t="s">
        <v>275</v>
      </c>
      <c r="F80" s="8">
        <v>0</v>
      </c>
      <c r="G80" s="8">
        <v>0</v>
      </c>
      <c r="H80" s="8">
        <v>0</v>
      </c>
      <c r="I80" s="8">
        <v>0</v>
      </c>
    </row>
    <row r="81" spans="1:9" ht="18.75">
      <c r="A81" s="13"/>
      <c r="B81" s="14">
        <v>1</v>
      </c>
      <c r="C81" s="15"/>
      <c r="D81" s="15"/>
      <c r="E81" s="16" t="s">
        <v>276</v>
      </c>
      <c r="F81" s="17">
        <v>0</v>
      </c>
      <c r="G81" s="17">
        <v>0</v>
      </c>
      <c r="H81" s="17">
        <v>0</v>
      </c>
      <c r="I81" s="17">
        <v>0</v>
      </c>
    </row>
    <row r="82" spans="1:9" ht="18.75">
      <c r="A82" s="3">
        <v>15</v>
      </c>
      <c r="B82" s="4">
        <v>1617100750</v>
      </c>
      <c r="C82" s="5" t="s">
        <v>800</v>
      </c>
      <c r="D82" s="5" t="s">
        <v>852</v>
      </c>
      <c r="E82" s="6" t="s">
        <v>280</v>
      </c>
      <c r="F82" s="8">
        <v>0</v>
      </c>
      <c r="G82" s="8">
        <v>0</v>
      </c>
      <c r="H82" s="8">
        <v>0</v>
      </c>
      <c r="I82" s="8">
        <v>0</v>
      </c>
    </row>
    <row r="83" spans="1:9" ht="18.75">
      <c r="A83" s="3">
        <v>16</v>
      </c>
      <c r="B83" s="4">
        <v>1619000110</v>
      </c>
      <c r="C83" s="5" t="s">
        <v>786</v>
      </c>
      <c r="D83" s="5" t="s">
        <v>851</v>
      </c>
      <c r="E83" s="6" t="s">
        <v>281</v>
      </c>
      <c r="F83" s="8">
        <v>0</v>
      </c>
      <c r="G83" s="8">
        <v>0</v>
      </c>
      <c r="H83" s="8">
        <v>0</v>
      </c>
      <c r="I83" s="8">
        <v>0</v>
      </c>
    </row>
    <row r="84" spans="1:9" ht="18.75">
      <c r="A84" s="3">
        <v>15</v>
      </c>
      <c r="B84" s="4">
        <v>1619000780</v>
      </c>
      <c r="C84" s="5" t="s">
        <v>774</v>
      </c>
      <c r="D84" s="5" t="s">
        <v>851</v>
      </c>
      <c r="E84" s="6" t="s">
        <v>282</v>
      </c>
      <c r="F84" s="8">
        <v>0</v>
      </c>
      <c r="G84" s="8">
        <v>0</v>
      </c>
      <c r="H84" s="8">
        <v>0</v>
      </c>
      <c r="I84" s="8">
        <v>0</v>
      </c>
    </row>
    <row r="85" spans="1:9" ht="18.75">
      <c r="A85" s="13"/>
      <c r="B85" s="14">
        <v>1</v>
      </c>
      <c r="C85" s="15"/>
      <c r="D85" s="15"/>
      <c r="E85" s="16" t="s">
        <v>283</v>
      </c>
      <c r="F85" s="17">
        <v>0</v>
      </c>
      <c r="G85" s="17">
        <v>0</v>
      </c>
      <c r="H85" s="17">
        <v>0</v>
      </c>
      <c r="I85" s="17">
        <v>0</v>
      </c>
    </row>
    <row r="86" spans="1:9" ht="18.75">
      <c r="A86" s="3">
        <v>15</v>
      </c>
      <c r="B86" s="4">
        <v>1623000570</v>
      </c>
      <c r="C86" s="5" t="s">
        <v>850</v>
      </c>
      <c r="D86" s="5" t="s">
        <v>773</v>
      </c>
      <c r="E86" s="6" t="s">
        <v>297</v>
      </c>
      <c r="F86" s="8">
        <v>0</v>
      </c>
      <c r="G86" s="8">
        <v>0</v>
      </c>
      <c r="H86" s="8">
        <v>0</v>
      </c>
      <c r="I86" s="8">
        <v>0</v>
      </c>
    </row>
    <row r="87" spans="1:9" ht="18.75">
      <c r="A87" s="3">
        <v>15</v>
      </c>
      <c r="B87" s="4">
        <v>1712300720</v>
      </c>
      <c r="C87" s="5" t="s">
        <v>796</v>
      </c>
      <c r="D87" s="5" t="s">
        <v>849</v>
      </c>
      <c r="E87" s="6" t="s">
        <v>267</v>
      </c>
      <c r="F87" s="8">
        <v>0</v>
      </c>
      <c r="G87" s="8">
        <v>0</v>
      </c>
      <c r="H87" s="8">
        <v>0</v>
      </c>
      <c r="I87" s="8">
        <v>0</v>
      </c>
    </row>
    <row r="88" spans="1:9" ht="18.75">
      <c r="A88" s="3">
        <v>15</v>
      </c>
      <c r="B88" s="4">
        <v>1712300930</v>
      </c>
      <c r="C88" s="5" t="s">
        <v>778</v>
      </c>
      <c r="D88" s="5" t="s">
        <v>849</v>
      </c>
      <c r="E88" s="6" t="s">
        <v>316</v>
      </c>
      <c r="F88" s="8">
        <v>0</v>
      </c>
      <c r="G88" s="8">
        <v>0</v>
      </c>
      <c r="H88" s="8">
        <v>0</v>
      </c>
      <c r="I88" s="8">
        <v>0</v>
      </c>
    </row>
    <row r="89" spans="1:9" ht="18.75">
      <c r="A89" s="3">
        <v>15</v>
      </c>
      <c r="B89" s="4">
        <v>1713300750</v>
      </c>
      <c r="C89" s="5" t="s">
        <v>800</v>
      </c>
      <c r="D89" s="5" t="s">
        <v>848</v>
      </c>
      <c r="E89" s="6" t="s">
        <v>54</v>
      </c>
      <c r="F89" s="8">
        <v>0</v>
      </c>
      <c r="G89" s="8">
        <v>0</v>
      </c>
      <c r="H89" s="8">
        <v>0</v>
      </c>
      <c r="I89" s="8">
        <v>0</v>
      </c>
    </row>
    <row r="90" spans="1:9" ht="18.75">
      <c r="A90" s="3">
        <v>15</v>
      </c>
      <c r="B90" s="4">
        <v>1721000470</v>
      </c>
      <c r="C90" s="5" t="s">
        <v>837</v>
      </c>
      <c r="D90" s="5" t="s">
        <v>846</v>
      </c>
      <c r="E90" s="6" t="s">
        <v>254</v>
      </c>
      <c r="F90" s="8">
        <v>0</v>
      </c>
      <c r="G90" s="8">
        <v>0</v>
      </c>
      <c r="H90" s="8">
        <v>0</v>
      </c>
      <c r="I90" s="8">
        <v>0</v>
      </c>
    </row>
    <row r="91" spans="1:9" ht="18.75">
      <c r="A91" s="3">
        <v>15</v>
      </c>
      <c r="B91" s="4">
        <v>1721000541</v>
      </c>
      <c r="C91" s="5" t="s">
        <v>847</v>
      </c>
      <c r="D91" s="5" t="s">
        <v>846</v>
      </c>
      <c r="E91" s="6" t="s">
        <v>323</v>
      </c>
      <c r="F91" s="8">
        <v>0</v>
      </c>
      <c r="G91" s="8">
        <v>0</v>
      </c>
      <c r="H91" s="8">
        <v>0</v>
      </c>
      <c r="I91" s="8">
        <v>0</v>
      </c>
    </row>
    <row r="92" spans="1:9" ht="18.75">
      <c r="A92" s="3">
        <v>15</v>
      </c>
      <c r="B92" s="4">
        <v>1721000730</v>
      </c>
      <c r="C92" s="5" t="s">
        <v>801</v>
      </c>
      <c r="D92" s="5" t="s">
        <v>846</v>
      </c>
      <c r="E92" s="6" t="s">
        <v>324</v>
      </c>
      <c r="F92" s="8">
        <v>0</v>
      </c>
      <c r="G92" s="8">
        <v>0</v>
      </c>
      <c r="H92" s="8">
        <v>0</v>
      </c>
      <c r="I92" s="8">
        <v>0</v>
      </c>
    </row>
    <row r="93" spans="1:9" ht="18.75">
      <c r="A93" s="3">
        <v>15</v>
      </c>
      <c r="B93" s="4">
        <v>1721000750</v>
      </c>
      <c r="C93" s="5" t="s">
        <v>800</v>
      </c>
      <c r="D93" s="5" t="s">
        <v>846</v>
      </c>
      <c r="E93" s="6" t="s">
        <v>327</v>
      </c>
      <c r="F93" s="8">
        <v>0</v>
      </c>
      <c r="G93" s="8">
        <v>0</v>
      </c>
      <c r="H93" s="8">
        <v>0</v>
      </c>
      <c r="I93" s="8">
        <v>0</v>
      </c>
    </row>
    <row r="94" spans="1:9" ht="18.75">
      <c r="A94" s="3">
        <v>15</v>
      </c>
      <c r="B94" s="4">
        <v>1723000735</v>
      </c>
      <c r="C94" s="5" t="s">
        <v>845</v>
      </c>
      <c r="D94" s="5" t="s">
        <v>844</v>
      </c>
      <c r="E94" s="6" t="s">
        <v>326</v>
      </c>
      <c r="F94" s="8">
        <v>0</v>
      </c>
      <c r="G94" s="8">
        <v>0</v>
      </c>
      <c r="H94" s="8">
        <v>0</v>
      </c>
      <c r="I94" s="8">
        <v>0</v>
      </c>
    </row>
    <row r="95" spans="1:9" ht="18.75">
      <c r="A95" s="3">
        <v>15</v>
      </c>
      <c r="B95" s="4">
        <v>1726200810</v>
      </c>
      <c r="C95" s="5" t="s">
        <v>769</v>
      </c>
      <c r="D95" s="5" t="s">
        <v>843</v>
      </c>
      <c r="E95" s="6" t="s">
        <v>333</v>
      </c>
      <c r="F95" s="8">
        <v>0</v>
      </c>
      <c r="G95" s="8">
        <v>0</v>
      </c>
      <c r="H95" s="8">
        <v>0</v>
      </c>
      <c r="I95" s="8">
        <v>0</v>
      </c>
    </row>
    <row r="96" spans="1:9" ht="18.75">
      <c r="A96" s="3">
        <v>15</v>
      </c>
      <c r="B96" s="4">
        <v>1742200780</v>
      </c>
      <c r="C96" s="5" t="s">
        <v>774</v>
      </c>
      <c r="D96" s="5" t="s">
        <v>842</v>
      </c>
      <c r="E96" s="6" t="s">
        <v>343</v>
      </c>
      <c r="F96" s="8">
        <v>0</v>
      </c>
      <c r="G96" s="8">
        <v>0</v>
      </c>
      <c r="H96" s="8">
        <v>0</v>
      </c>
      <c r="I96" s="8">
        <v>0</v>
      </c>
    </row>
    <row r="97" spans="1:9" ht="18.75">
      <c r="A97" s="3">
        <v>15</v>
      </c>
      <c r="B97" s="4">
        <v>1744000720</v>
      </c>
      <c r="C97" s="5" t="s">
        <v>796</v>
      </c>
      <c r="D97" s="5" t="s">
        <v>841</v>
      </c>
      <c r="E97" s="6" t="s">
        <v>347</v>
      </c>
      <c r="F97" s="8">
        <v>0</v>
      </c>
      <c r="G97" s="8">
        <v>0</v>
      </c>
      <c r="H97" s="8">
        <v>0</v>
      </c>
      <c r="I97" s="8">
        <v>0</v>
      </c>
    </row>
    <row r="98" spans="1:9" ht="18.75">
      <c r="A98" s="3">
        <v>15</v>
      </c>
      <c r="B98" s="4">
        <v>1747005780</v>
      </c>
      <c r="C98" s="5">
        <v>780</v>
      </c>
      <c r="D98" s="5">
        <v>747005</v>
      </c>
      <c r="E98" s="6" t="s">
        <v>748</v>
      </c>
      <c r="F98" s="8">
        <v>0</v>
      </c>
      <c r="G98" s="8">
        <v>0</v>
      </c>
      <c r="H98" s="8">
        <v>0</v>
      </c>
      <c r="I98" s="8">
        <v>0</v>
      </c>
    </row>
    <row r="99" spans="1:9" ht="18.75">
      <c r="A99" s="3">
        <v>15</v>
      </c>
      <c r="B99" s="4">
        <v>1748000430</v>
      </c>
      <c r="C99" s="5" t="s">
        <v>831</v>
      </c>
      <c r="D99" s="5" t="s">
        <v>840</v>
      </c>
      <c r="E99" s="6" t="s">
        <v>350</v>
      </c>
      <c r="F99" s="8">
        <v>0</v>
      </c>
      <c r="G99" s="8">
        <v>0</v>
      </c>
      <c r="H99" s="8">
        <v>0</v>
      </c>
      <c r="I99" s="8">
        <v>0</v>
      </c>
    </row>
    <row r="100" spans="1:9" ht="18.75">
      <c r="A100" s="3">
        <v>15</v>
      </c>
      <c r="B100" s="4">
        <v>1748000720</v>
      </c>
      <c r="C100" s="5" t="s">
        <v>796</v>
      </c>
      <c r="D100" s="5" t="s">
        <v>840</v>
      </c>
      <c r="E100" s="6" t="s">
        <v>352</v>
      </c>
      <c r="F100" s="8">
        <v>0</v>
      </c>
      <c r="G100" s="8">
        <v>0</v>
      </c>
      <c r="H100" s="8">
        <v>0</v>
      </c>
      <c r="I100" s="8">
        <v>0</v>
      </c>
    </row>
    <row r="101" spans="1:9" ht="18.75">
      <c r="A101" s="3">
        <v>16</v>
      </c>
      <c r="B101" s="4">
        <v>1781000110</v>
      </c>
      <c r="C101" s="5" t="s">
        <v>786</v>
      </c>
      <c r="D101" s="5" t="s">
        <v>839</v>
      </c>
      <c r="E101" s="6" t="s">
        <v>355</v>
      </c>
      <c r="F101" s="8">
        <v>0</v>
      </c>
      <c r="G101" s="8">
        <v>0</v>
      </c>
      <c r="H101" s="8">
        <v>0</v>
      </c>
      <c r="I101" s="8">
        <v>0</v>
      </c>
    </row>
    <row r="102" spans="1:9" ht="18.75">
      <c r="A102" s="3">
        <v>19</v>
      </c>
      <c r="B102" s="4">
        <v>1811000410</v>
      </c>
      <c r="C102" s="5" t="s">
        <v>798</v>
      </c>
      <c r="D102" s="5" t="s">
        <v>838</v>
      </c>
      <c r="E102" s="6" t="s">
        <v>356</v>
      </c>
      <c r="F102" s="8">
        <v>0</v>
      </c>
      <c r="G102" s="8">
        <v>0</v>
      </c>
      <c r="H102" s="8">
        <v>0</v>
      </c>
      <c r="I102" s="8">
        <v>0</v>
      </c>
    </row>
    <row r="103" spans="1:9" ht="18.75">
      <c r="A103" s="3">
        <v>19</v>
      </c>
      <c r="B103" s="4">
        <v>1811000430</v>
      </c>
      <c r="C103" s="5" t="s">
        <v>831</v>
      </c>
      <c r="D103" s="5" t="s">
        <v>838</v>
      </c>
      <c r="E103" s="6" t="s">
        <v>357</v>
      </c>
      <c r="F103" s="8">
        <v>0</v>
      </c>
      <c r="G103" s="8">
        <v>0</v>
      </c>
      <c r="H103" s="8">
        <v>0</v>
      </c>
      <c r="I103" s="8">
        <v>0</v>
      </c>
    </row>
    <row r="104" spans="1:9" ht="18.75">
      <c r="A104" s="3">
        <v>19</v>
      </c>
      <c r="B104" s="4">
        <v>1812300430</v>
      </c>
      <c r="C104" s="5" t="s">
        <v>831</v>
      </c>
      <c r="D104" s="5" t="s">
        <v>836</v>
      </c>
      <c r="E104" s="6" t="s">
        <v>370</v>
      </c>
      <c r="F104" s="8">
        <v>0</v>
      </c>
      <c r="G104" s="8">
        <v>0</v>
      </c>
      <c r="H104" s="8">
        <v>0</v>
      </c>
      <c r="I104" s="8">
        <v>0</v>
      </c>
    </row>
    <row r="105" spans="1:9" ht="18.75">
      <c r="A105" s="3">
        <v>19</v>
      </c>
      <c r="B105" s="4">
        <v>1812300470</v>
      </c>
      <c r="C105" s="5" t="s">
        <v>837</v>
      </c>
      <c r="D105" s="5" t="s">
        <v>836</v>
      </c>
      <c r="E105" s="6" t="s">
        <v>254</v>
      </c>
      <c r="F105" s="8">
        <v>0</v>
      </c>
      <c r="G105" s="8">
        <v>0</v>
      </c>
      <c r="H105" s="8">
        <v>0</v>
      </c>
      <c r="I105" s="8">
        <v>0</v>
      </c>
    </row>
    <row r="106" spans="1:9" ht="18.75">
      <c r="A106" s="3">
        <v>19</v>
      </c>
      <c r="B106" s="4">
        <v>1812300760</v>
      </c>
      <c r="C106" s="5" t="s">
        <v>835</v>
      </c>
      <c r="D106" s="5" t="s">
        <v>836</v>
      </c>
      <c r="E106" s="6" t="s">
        <v>374</v>
      </c>
      <c r="F106" s="8">
        <v>0</v>
      </c>
      <c r="G106" s="8">
        <v>0</v>
      </c>
      <c r="H106" s="8">
        <v>0</v>
      </c>
      <c r="I106" s="8">
        <v>0</v>
      </c>
    </row>
    <row r="107" spans="1:9" ht="18.75">
      <c r="A107" s="3">
        <v>19</v>
      </c>
      <c r="B107" s="4">
        <v>1812500760</v>
      </c>
      <c r="C107" s="5" t="s">
        <v>835</v>
      </c>
      <c r="D107" s="5" t="s">
        <v>834</v>
      </c>
      <c r="E107" s="6" t="s">
        <v>78</v>
      </c>
      <c r="F107" s="8">
        <v>0</v>
      </c>
      <c r="G107" s="8">
        <v>0</v>
      </c>
      <c r="H107" s="8">
        <v>0</v>
      </c>
      <c r="I107" s="8">
        <v>0</v>
      </c>
    </row>
    <row r="108" spans="1:9" ht="18.75">
      <c r="A108" s="3">
        <v>20</v>
      </c>
      <c r="B108" s="4">
        <v>1812501110</v>
      </c>
      <c r="C108" s="5" t="s">
        <v>786</v>
      </c>
      <c r="D108" s="5" t="s">
        <v>833</v>
      </c>
      <c r="E108" s="6" t="s">
        <v>379</v>
      </c>
      <c r="F108" s="8">
        <v>0</v>
      </c>
      <c r="G108" s="8">
        <v>0</v>
      </c>
      <c r="H108" s="8">
        <v>0</v>
      </c>
      <c r="I108" s="8">
        <v>0</v>
      </c>
    </row>
    <row r="109" spans="1:9" ht="18.75">
      <c r="A109" s="3">
        <v>20</v>
      </c>
      <c r="B109" s="4">
        <v>1812502110</v>
      </c>
      <c r="C109" s="5" t="s">
        <v>786</v>
      </c>
      <c r="D109" s="5" t="s">
        <v>832</v>
      </c>
      <c r="E109" s="6" t="s">
        <v>380</v>
      </c>
      <c r="F109" s="8">
        <v>0</v>
      </c>
      <c r="G109" s="8">
        <v>0</v>
      </c>
      <c r="H109" s="8">
        <v>0</v>
      </c>
      <c r="I109" s="8">
        <v>0</v>
      </c>
    </row>
    <row r="110" spans="1:9" ht="18.75">
      <c r="A110" s="3">
        <v>19</v>
      </c>
      <c r="B110" s="4">
        <v>1813200410</v>
      </c>
      <c r="C110" s="5" t="s">
        <v>798</v>
      </c>
      <c r="D110" s="5" t="s">
        <v>829</v>
      </c>
      <c r="E110" s="6" t="s">
        <v>384</v>
      </c>
      <c r="F110" s="8">
        <v>0</v>
      </c>
      <c r="G110" s="8">
        <v>0</v>
      </c>
      <c r="H110" s="8">
        <v>0</v>
      </c>
      <c r="I110" s="8">
        <v>0</v>
      </c>
    </row>
    <row r="111" spans="1:9" ht="18.75">
      <c r="A111" s="3">
        <v>19</v>
      </c>
      <c r="B111" s="4">
        <v>1813200430</v>
      </c>
      <c r="C111" s="5" t="s">
        <v>831</v>
      </c>
      <c r="D111" s="5" t="s">
        <v>829</v>
      </c>
      <c r="E111" s="6" t="s">
        <v>386</v>
      </c>
      <c r="F111" s="8">
        <v>0</v>
      </c>
      <c r="G111" s="8">
        <v>0</v>
      </c>
      <c r="H111" s="8">
        <v>0</v>
      </c>
      <c r="I111" s="8">
        <v>0</v>
      </c>
    </row>
    <row r="112" spans="1:9" ht="18.75">
      <c r="A112" s="3">
        <v>19</v>
      </c>
      <c r="B112" s="4">
        <v>1813200761</v>
      </c>
      <c r="C112" s="5" t="s">
        <v>830</v>
      </c>
      <c r="D112" s="5" t="s">
        <v>829</v>
      </c>
      <c r="E112" s="6" t="s">
        <v>388</v>
      </c>
      <c r="F112" s="8">
        <v>0</v>
      </c>
      <c r="G112" s="8">
        <v>0</v>
      </c>
      <c r="H112" s="8">
        <v>0</v>
      </c>
      <c r="I112" s="8">
        <v>0</v>
      </c>
    </row>
    <row r="113" spans="1:9" ht="18.75">
      <c r="A113" s="3">
        <v>19</v>
      </c>
      <c r="B113" s="4">
        <v>1813201750</v>
      </c>
      <c r="C113" s="5" t="s">
        <v>800</v>
      </c>
      <c r="D113" s="5" t="s">
        <v>828</v>
      </c>
      <c r="E113" s="6" t="s">
        <v>389</v>
      </c>
      <c r="F113" s="8">
        <v>0</v>
      </c>
      <c r="G113" s="8">
        <v>0</v>
      </c>
      <c r="H113" s="8">
        <v>0</v>
      </c>
      <c r="I113" s="8">
        <v>0</v>
      </c>
    </row>
    <row r="114" spans="1:9" ht="18.75">
      <c r="A114" s="3">
        <v>20</v>
      </c>
      <c r="B114" s="4">
        <v>1813220110</v>
      </c>
      <c r="C114" s="5" t="s">
        <v>786</v>
      </c>
      <c r="D114" s="5" t="s">
        <v>827</v>
      </c>
      <c r="E114" s="6" t="s">
        <v>395</v>
      </c>
      <c r="F114" s="8">
        <v>0</v>
      </c>
      <c r="G114" s="8">
        <v>0</v>
      </c>
      <c r="H114" s="8">
        <v>0</v>
      </c>
      <c r="I114" s="8">
        <v>0</v>
      </c>
    </row>
    <row r="115" spans="1:9" ht="18.75">
      <c r="A115" s="3">
        <v>19</v>
      </c>
      <c r="B115" s="4">
        <v>1813230414</v>
      </c>
      <c r="C115" s="5" t="s">
        <v>826</v>
      </c>
      <c r="D115" s="5" t="s">
        <v>825</v>
      </c>
      <c r="E115" s="6" t="s">
        <v>399</v>
      </c>
      <c r="F115" s="8">
        <v>0</v>
      </c>
      <c r="G115" s="8">
        <v>0</v>
      </c>
      <c r="H115" s="8">
        <v>0</v>
      </c>
      <c r="I115" s="8">
        <v>0</v>
      </c>
    </row>
    <row r="116" spans="1:9" ht="18.75">
      <c r="A116" s="3">
        <v>19</v>
      </c>
      <c r="B116" s="4">
        <v>1813801930</v>
      </c>
      <c r="C116" s="5" t="s">
        <v>778</v>
      </c>
      <c r="D116" s="5" t="s">
        <v>824</v>
      </c>
      <c r="E116" s="6" t="s">
        <v>413</v>
      </c>
      <c r="F116" s="8">
        <v>0</v>
      </c>
      <c r="G116" s="8">
        <v>0</v>
      </c>
      <c r="H116" s="8">
        <v>0</v>
      </c>
      <c r="I116" s="8">
        <v>0</v>
      </c>
    </row>
    <row r="117" spans="1:9" ht="18.75">
      <c r="A117" s="3">
        <v>19</v>
      </c>
      <c r="B117" s="4">
        <v>1814750110</v>
      </c>
      <c r="C117" s="5" t="s">
        <v>786</v>
      </c>
      <c r="D117" s="5" t="s">
        <v>823</v>
      </c>
      <c r="E117" s="6" t="s">
        <v>102</v>
      </c>
      <c r="F117" s="8">
        <v>0</v>
      </c>
      <c r="G117" s="21">
        <v>0</v>
      </c>
      <c r="H117" s="8">
        <v>0</v>
      </c>
      <c r="I117" s="8">
        <v>0</v>
      </c>
    </row>
    <row r="118" spans="1:9" ht="18.75">
      <c r="A118" s="3">
        <v>20</v>
      </c>
      <c r="B118" s="4">
        <v>1817600110</v>
      </c>
      <c r="C118" s="5" t="s">
        <v>786</v>
      </c>
      <c r="D118" s="5" t="s">
        <v>822</v>
      </c>
      <c r="E118" s="6" t="s">
        <v>427</v>
      </c>
      <c r="F118" s="8">
        <v>0</v>
      </c>
      <c r="G118" s="8">
        <v>0</v>
      </c>
      <c r="H118" s="8">
        <v>0</v>
      </c>
      <c r="I118" s="8">
        <v>0</v>
      </c>
    </row>
    <row r="119" spans="1:9" ht="18.75">
      <c r="A119" s="3">
        <v>19</v>
      </c>
      <c r="B119" s="4">
        <v>1817620780</v>
      </c>
      <c r="C119" s="5" t="s">
        <v>774</v>
      </c>
      <c r="D119" s="5" t="s">
        <v>821</v>
      </c>
      <c r="E119" s="6" t="s">
        <v>429</v>
      </c>
      <c r="F119" s="8">
        <v>0</v>
      </c>
      <c r="G119" s="8">
        <v>0</v>
      </c>
      <c r="H119" s="8">
        <v>0</v>
      </c>
      <c r="I119" s="8">
        <v>0</v>
      </c>
    </row>
    <row r="120" spans="1:9" ht="18.75">
      <c r="A120" s="3">
        <v>20</v>
      </c>
      <c r="B120" s="4">
        <v>1818000110</v>
      </c>
      <c r="C120" s="5" t="s">
        <v>786</v>
      </c>
      <c r="D120" s="5" t="s">
        <v>820</v>
      </c>
      <c r="E120" s="6" t="s">
        <v>433</v>
      </c>
      <c r="F120" s="8">
        <v>0</v>
      </c>
      <c r="G120" s="8">
        <v>0</v>
      </c>
      <c r="H120" s="8">
        <v>0</v>
      </c>
      <c r="I120" s="8">
        <v>0</v>
      </c>
    </row>
    <row r="121" spans="1:9" ht="18.75">
      <c r="A121" s="3">
        <v>16</v>
      </c>
      <c r="B121" s="4">
        <v>1828200110</v>
      </c>
      <c r="C121" s="5" t="s">
        <v>786</v>
      </c>
      <c r="D121" s="5" t="s">
        <v>819</v>
      </c>
      <c r="E121" s="6" t="s">
        <v>444</v>
      </c>
      <c r="F121" s="8">
        <v>0</v>
      </c>
      <c r="G121" s="8">
        <v>0</v>
      </c>
      <c r="H121" s="8">
        <v>0</v>
      </c>
      <c r="I121" s="8">
        <v>0</v>
      </c>
    </row>
    <row r="122" spans="1:9" ht="18.75">
      <c r="A122" s="3">
        <v>16</v>
      </c>
      <c r="B122" s="4">
        <v>1828210110</v>
      </c>
      <c r="C122" s="5" t="s">
        <v>786</v>
      </c>
      <c r="D122" s="5" t="s">
        <v>818</v>
      </c>
      <c r="E122" s="6" t="s">
        <v>446</v>
      </c>
      <c r="F122" s="8">
        <v>0</v>
      </c>
      <c r="G122" s="8">
        <v>0</v>
      </c>
      <c r="H122" s="8">
        <v>0</v>
      </c>
      <c r="I122" s="8">
        <v>0</v>
      </c>
    </row>
    <row r="123" spans="1:9" ht="18.75">
      <c r="A123" s="3">
        <v>22</v>
      </c>
      <c r="B123" s="4">
        <v>1841010840</v>
      </c>
      <c r="C123" s="5" t="s">
        <v>771</v>
      </c>
      <c r="D123" s="5" t="s">
        <v>817</v>
      </c>
      <c r="E123" s="6" t="s">
        <v>468</v>
      </c>
      <c r="F123" s="8">
        <v>0</v>
      </c>
      <c r="G123" s="8">
        <v>0</v>
      </c>
      <c r="H123" s="8">
        <v>0</v>
      </c>
      <c r="I123" s="8">
        <v>0</v>
      </c>
    </row>
    <row r="124" spans="1:9" ht="18.75">
      <c r="A124" s="3">
        <v>22</v>
      </c>
      <c r="B124" s="4">
        <v>1842201810</v>
      </c>
      <c r="C124" s="5" t="s">
        <v>769</v>
      </c>
      <c r="D124" s="5" t="s">
        <v>816</v>
      </c>
      <c r="E124" s="6" t="s">
        <v>470</v>
      </c>
      <c r="F124" s="22">
        <v>0</v>
      </c>
      <c r="G124" s="8">
        <v>0</v>
      </c>
      <c r="H124" s="8">
        <v>0</v>
      </c>
      <c r="I124" s="8">
        <v>0</v>
      </c>
    </row>
    <row r="125" spans="1:9" ht="18.75">
      <c r="A125" s="3">
        <v>22</v>
      </c>
      <c r="B125" s="4">
        <v>1842212840</v>
      </c>
      <c r="C125" s="5" t="s">
        <v>771</v>
      </c>
      <c r="D125" s="5" t="s">
        <v>815</v>
      </c>
      <c r="E125" s="6" t="s">
        <v>142</v>
      </c>
      <c r="F125" s="8">
        <v>0</v>
      </c>
      <c r="G125" s="8">
        <v>0</v>
      </c>
      <c r="H125" s="8">
        <v>0</v>
      </c>
      <c r="I125" s="8">
        <v>0</v>
      </c>
    </row>
    <row r="126" spans="1:9" ht="18.75">
      <c r="A126" s="3">
        <v>21</v>
      </c>
      <c r="B126" s="4">
        <v>1842410110</v>
      </c>
      <c r="C126" s="5" t="s">
        <v>786</v>
      </c>
      <c r="D126" s="5" t="s">
        <v>814</v>
      </c>
      <c r="E126" s="6" t="s">
        <v>473</v>
      </c>
      <c r="F126" s="8">
        <v>0</v>
      </c>
      <c r="G126" s="8">
        <v>0</v>
      </c>
      <c r="H126" s="8">
        <v>0</v>
      </c>
      <c r="I126" s="8">
        <v>0</v>
      </c>
    </row>
    <row r="127" spans="1:9" ht="18.75">
      <c r="A127" s="3">
        <v>21</v>
      </c>
      <c r="B127" s="4">
        <v>1843500110</v>
      </c>
      <c r="C127" s="5" t="s">
        <v>786</v>
      </c>
      <c r="D127" s="5" t="s">
        <v>813</v>
      </c>
      <c r="E127" s="6" t="s">
        <v>474</v>
      </c>
      <c r="F127" s="8">
        <v>0</v>
      </c>
      <c r="G127" s="8">
        <v>0</v>
      </c>
      <c r="H127" s="8">
        <v>0</v>
      </c>
      <c r="I127" s="8">
        <v>0</v>
      </c>
    </row>
    <row r="128" spans="1:9" ht="18.75">
      <c r="A128" s="3">
        <v>21</v>
      </c>
      <c r="B128" s="4">
        <v>1843510110</v>
      </c>
      <c r="C128" s="5" t="s">
        <v>786</v>
      </c>
      <c r="D128" s="5" t="s">
        <v>812</v>
      </c>
      <c r="E128" s="5" t="s">
        <v>475</v>
      </c>
      <c r="F128" s="8">
        <v>0</v>
      </c>
      <c r="G128" s="8">
        <v>0</v>
      </c>
      <c r="H128" s="8">
        <v>0</v>
      </c>
      <c r="I128" s="8">
        <v>0</v>
      </c>
    </row>
    <row r="129" spans="1:9" ht="18.75">
      <c r="A129" s="3">
        <v>22</v>
      </c>
      <c r="B129" s="4">
        <v>1843510840</v>
      </c>
      <c r="C129" s="5" t="s">
        <v>771</v>
      </c>
      <c r="D129" s="5" t="s">
        <v>812</v>
      </c>
      <c r="E129" s="5" t="s">
        <v>476</v>
      </c>
      <c r="F129" s="8">
        <v>0</v>
      </c>
      <c r="G129" s="8">
        <v>0</v>
      </c>
      <c r="H129" s="8">
        <v>0</v>
      </c>
      <c r="I129" s="8">
        <v>0</v>
      </c>
    </row>
    <row r="130" spans="1:9" ht="18.75">
      <c r="A130" s="3">
        <v>22</v>
      </c>
      <c r="B130" s="4">
        <v>1846610810</v>
      </c>
      <c r="C130" s="5" t="s">
        <v>769</v>
      </c>
      <c r="D130" s="5" t="s">
        <v>811</v>
      </c>
      <c r="E130" s="6" t="s">
        <v>485</v>
      </c>
      <c r="F130" s="8">
        <v>0</v>
      </c>
      <c r="G130" s="8">
        <v>0</v>
      </c>
      <c r="H130" s="8">
        <v>0</v>
      </c>
      <c r="I130" s="8">
        <v>0</v>
      </c>
    </row>
    <row r="131" spans="1:9" ht="18.75">
      <c r="A131" s="3">
        <v>22</v>
      </c>
      <c r="B131" s="4">
        <v>1846800810</v>
      </c>
      <c r="C131" s="5" t="s">
        <v>769</v>
      </c>
      <c r="D131" s="5" t="s">
        <v>810</v>
      </c>
      <c r="E131" s="6" t="s">
        <v>486</v>
      </c>
      <c r="F131" s="8">
        <v>0</v>
      </c>
      <c r="G131" s="8">
        <v>0</v>
      </c>
      <c r="H131" s="8">
        <v>0</v>
      </c>
      <c r="I131" s="8">
        <v>0</v>
      </c>
    </row>
    <row r="132" spans="1:9" ht="18.75">
      <c r="A132" s="3">
        <v>22</v>
      </c>
      <c r="B132" s="4">
        <v>1846805840</v>
      </c>
      <c r="C132" s="5" t="s">
        <v>771</v>
      </c>
      <c r="D132" s="5" t="s">
        <v>809</v>
      </c>
      <c r="E132" s="6" t="s">
        <v>487</v>
      </c>
      <c r="F132" s="8">
        <v>0</v>
      </c>
      <c r="G132" s="8">
        <v>0</v>
      </c>
      <c r="H132" s="8">
        <v>0</v>
      </c>
      <c r="I132" s="8">
        <v>0</v>
      </c>
    </row>
    <row r="133" spans="1:9" ht="18.75">
      <c r="A133" s="3">
        <v>22</v>
      </c>
      <c r="B133" s="4">
        <v>1846820840</v>
      </c>
      <c r="C133" s="5" t="s">
        <v>771</v>
      </c>
      <c r="D133" s="5" t="s">
        <v>808</v>
      </c>
      <c r="E133" s="6" t="s">
        <v>199</v>
      </c>
      <c r="F133" s="8">
        <v>0</v>
      </c>
      <c r="G133" s="8">
        <v>0</v>
      </c>
      <c r="H133" s="8">
        <v>0</v>
      </c>
      <c r="I133" s="8">
        <v>0</v>
      </c>
    </row>
    <row r="134" spans="1:9" ht="18.75">
      <c r="A134" s="3">
        <v>22</v>
      </c>
      <c r="B134" s="4">
        <v>1847130840</v>
      </c>
      <c r="C134" s="5" t="s">
        <v>771</v>
      </c>
      <c r="D134" s="5" t="s">
        <v>807</v>
      </c>
      <c r="E134" s="6" t="s">
        <v>490</v>
      </c>
      <c r="F134" s="8">
        <v>0</v>
      </c>
      <c r="G134" s="8">
        <v>0</v>
      </c>
      <c r="H134" s="8">
        <v>0</v>
      </c>
      <c r="I134" s="8">
        <v>0</v>
      </c>
    </row>
    <row r="135" spans="1:9" ht="18.75">
      <c r="A135" s="3">
        <v>22</v>
      </c>
      <c r="B135" s="4">
        <v>1847140840</v>
      </c>
      <c r="C135" s="5" t="s">
        <v>771</v>
      </c>
      <c r="D135" s="5" t="s">
        <v>806</v>
      </c>
      <c r="E135" s="6" t="s">
        <v>491</v>
      </c>
      <c r="F135" s="8">
        <v>0</v>
      </c>
      <c r="G135" s="8">
        <v>0</v>
      </c>
      <c r="H135" s="8">
        <v>0</v>
      </c>
      <c r="I135" s="8">
        <v>0</v>
      </c>
    </row>
    <row r="136" spans="1:9" ht="18.75">
      <c r="A136" s="3">
        <v>22</v>
      </c>
      <c r="B136" s="4">
        <v>1847330840</v>
      </c>
      <c r="C136" s="5" t="s">
        <v>771</v>
      </c>
      <c r="D136" s="5" t="s">
        <v>805</v>
      </c>
      <c r="E136" s="6" t="s">
        <v>206</v>
      </c>
      <c r="F136" s="8">
        <v>0</v>
      </c>
      <c r="G136" s="8">
        <v>0</v>
      </c>
      <c r="H136" s="8">
        <v>0</v>
      </c>
      <c r="I136" s="8">
        <v>0</v>
      </c>
    </row>
    <row r="137" spans="1:9" ht="18.75">
      <c r="A137" s="3">
        <v>15</v>
      </c>
      <c r="B137" s="4">
        <v>1851000431</v>
      </c>
      <c r="C137" s="5" t="s">
        <v>804</v>
      </c>
      <c r="D137" s="5" t="s">
        <v>803</v>
      </c>
      <c r="E137" s="6" t="s">
        <v>506</v>
      </c>
      <c r="F137" s="8">
        <v>0</v>
      </c>
      <c r="G137" s="8">
        <v>0</v>
      </c>
      <c r="H137" s="8">
        <v>0</v>
      </c>
      <c r="I137" s="8">
        <v>0</v>
      </c>
    </row>
    <row r="138" spans="1:9" ht="18.75">
      <c r="A138" s="3">
        <v>27</v>
      </c>
      <c r="B138" s="4">
        <v>1913000420</v>
      </c>
      <c r="C138" s="5" t="s">
        <v>802</v>
      </c>
      <c r="D138" s="5" t="s">
        <v>766</v>
      </c>
      <c r="E138" s="6" t="s">
        <v>511</v>
      </c>
      <c r="F138" s="8">
        <v>0</v>
      </c>
      <c r="G138" s="8">
        <v>0</v>
      </c>
      <c r="H138" s="8">
        <v>0</v>
      </c>
      <c r="I138" s="8">
        <v>0</v>
      </c>
    </row>
    <row r="139" spans="1:9" ht="18.75">
      <c r="A139" s="3">
        <v>27</v>
      </c>
      <c r="B139" s="4">
        <v>1913000730</v>
      </c>
      <c r="C139" s="5" t="s">
        <v>801</v>
      </c>
      <c r="D139" s="5" t="s">
        <v>766</v>
      </c>
      <c r="E139" s="6" t="s">
        <v>513</v>
      </c>
      <c r="F139" s="8">
        <v>0</v>
      </c>
      <c r="G139" s="8">
        <v>0</v>
      </c>
      <c r="H139" s="8">
        <v>0</v>
      </c>
      <c r="I139" s="8">
        <v>0</v>
      </c>
    </row>
    <row r="140" spans="1:9" ht="18.75">
      <c r="A140" s="3">
        <v>27</v>
      </c>
      <c r="B140" s="4">
        <v>1913200750</v>
      </c>
      <c r="C140" s="5" t="s">
        <v>800</v>
      </c>
      <c r="D140" s="5" t="s">
        <v>799</v>
      </c>
      <c r="E140" s="6" t="s">
        <v>520</v>
      </c>
      <c r="F140" s="8">
        <v>0</v>
      </c>
      <c r="G140" s="8">
        <v>0</v>
      </c>
      <c r="H140" s="8">
        <v>0</v>
      </c>
      <c r="I140" s="8">
        <v>0</v>
      </c>
    </row>
    <row r="141" spans="1:9" ht="18.75">
      <c r="A141" s="3">
        <v>27</v>
      </c>
      <c r="B141" s="4">
        <v>1913400730</v>
      </c>
      <c r="C141" s="5">
        <v>730</v>
      </c>
      <c r="D141" s="5">
        <v>913400</v>
      </c>
      <c r="E141" s="6" t="s">
        <v>750</v>
      </c>
      <c r="F141" s="8">
        <v>0</v>
      </c>
      <c r="G141" s="8">
        <v>0</v>
      </c>
      <c r="H141" s="8">
        <v>0</v>
      </c>
      <c r="I141" s="8">
        <v>0</v>
      </c>
    </row>
    <row r="142" spans="1:9" ht="18.75">
      <c r="A142" s="3">
        <v>27</v>
      </c>
      <c r="B142" s="4">
        <v>1913500730</v>
      </c>
      <c r="C142" s="5">
        <v>730</v>
      </c>
      <c r="D142" s="5">
        <v>913500</v>
      </c>
      <c r="E142" s="6" t="s">
        <v>751</v>
      </c>
      <c r="F142" s="8">
        <v>0</v>
      </c>
      <c r="G142" s="8">
        <v>0</v>
      </c>
      <c r="H142" s="8">
        <v>0</v>
      </c>
      <c r="I142" s="8">
        <v>0</v>
      </c>
    </row>
    <row r="143" spans="1:9" ht="18.75">
      <c r="A143" s="3">
        <v>15</v>
      </c>
      <c r="B143" s="4">
        <v>1943100410</v>
      </c>
      <c r="C143" s="5" t="s">
        <v>798</v>
      </c>
      <c r="D143" s="5" t="s">
        <v>797</v>
      </c>
      <c r="E143" s="6" t="s">
        <v>523</v>
      </c>
      <c r="F143" s="8">
        <v>0</v>
      </c>
      <c r="G143" s="8">
        <v>0</v>
      </c>
      <c r="H143" s="8">
        <v>0</v>
      </c>
      <c r="I143" s="8">
        <v>0</v>
      </c>
    </row>
    <row r="144" spans="1:9" ht="18.75">
      <c r="A144" s="13"/>
      <c r="B144" s="14">
        <v>1</v>
      </c>
      <c r="C144" s="15"/>
      <c r="D144" s="15"/>
      <c r="E144" s="16" t="s">
        <v>276</v>
      </c>
      <c r="F144" s="17">
        <v>0</v>
      </c>
      <c r="G144" s="17">
        <v>0</v>
      </c>
      <c r="H144" s="17">
        <v>0</v>
      </c>
      <c r="I144" s="17">
        <v>0</v>
      </c>
    </row>
    <row r="145" spans="1:15" ht="18.75">
      <c r="A145" s="13"/>
      <c r="B145" s="14">
        <v>1</v>
      </c>
      <c r="C145" s="18"/>
      <c r="D145" s="18"/>
      <c r="E145" s="19" t="s">
        <v>276</v>
      </c>
      <c r="F145" s="20">
        <v>0</v>
      </c>
      <c r="G145" s="20">
        <v>0</v>
      </c>
      <c r="H145" s="20">
        <v>0</v>
      </c>
      <c r="I145" s="20">
        <v>0</v>
      </c>
    </row>
    <row r="146" spans="1:15" ht="18.75">
      <c r="A146" s="3">
        <v>15</v>
      </c>
      <c r="B146" s="4">
        <v>1972000720</v>
      </c>
      <c r="C146" s="5" t="s">
        <v>796</v>
      </c>
      <c r="D146" s="5" t="s">
        <v>795</v>
      </c>
      <c r="E146" s="6" t="s">
        <v>527</v>
      </c>
      <c r="F146" s="8">
        <v>0</v>
      </c>
      <c r="G146" s="8">
        <v>0</v>
      </c>
      <c r="H146" s="8">
        <v>0</v>
      </c>
      <c r="I146" s="8">
        <v>0</v>
      </c>
    </row>
    <row r="147" spans="1:15" ht="18.75">
      <c r="A147" s="3">
        <v>15</v>
      </c>
      <c r="B147" s="4">
        <v>1972000780</v>
      </c>
      <c r="C147" s="5" t="s">
        <v>774</v>
      </c>
      <c r="D147" s="5" t="s">
        <v>795</v>
      </c>
      <c r="E147" s="6" t="s">
        <v>529</v>
      </c>
      <c r="F147" s="8">
        <v>0</v>
      </c>
      <c r="G147" s="8">
        <v>0</v>
      </c>
      <c r="H147" s="8">
        <v>0</v>
      </c>
      <c r="I147" s="8">
        <v>0</v>
      </c>
    </row>
    <row r="148" spans="1:15" ht="18.75">
      <c r="A148" s="3">
        <v>15</v>
      </c>
      <c r="B148" s="4">
        <v>1974000735</v>
      </c>
      <c r="C148" s="5">
        <v>735</v>
      </c>
      <c r="D148" s="5">
        <v>974000</v>
      </c>
      <c r="E148" s="6" t="s">
        <v>516</v>
      </c>
      <c r="F148" s="8">
        <v>0</v>
      </c>
      <c r="G148" s="8">
        <v>0</v>
      </c>
      <c r="H148" s="8">
        <v>0</v>
      </c>
      <c r="I148" s="8">
        <v>0</v>
      </c>
    </row>
    <row r="149" spans="1:15" ht="18.75">
      <c r="A149" s="3">
        <v>15</v>
      </c>
      <c r="B149" s="4">
        <v>1975000780</v>
      </c>
      <c r="C149" s="5">
        <v>780</v>
      </c>
      <c r="D149" s="5">
        <v>975000</v>
      </c>
      <c r="E149" s="6" t="s">
        <v>749</v>
      </c>
      <c r="F149" s="8">
        <v>0</v>
      </c>
      <c r="G149" s="8">
        <v>0</v>
      </c>
      <c r="H149" s="8">
        <v>0</v>
      </c>
      <c r="I149" s="8">
        <v>0</v>
      </c>
    </row>
    <row r="150" spans="1:15" ht="18.75">
      <c r="A150" s="3">
        <v>24</v>
      </c>
      <c r="B150" s="4">
        <v>1993000780</v>
      </c>
      <c r="C150" s="5" t="s">
        <v>774</v>
      </c>
      <c r="D150" s="5" t="s">
        <v>793</v>
      </c>
      <c r="E150" s="6" t="s">
        <v>533</v>
      </c>
      <c r="F150" s="8">
        <v>0</v>
      </c>
      <c r="G150" s="8">
        <v>0</v>
      </c>
      <c r="H150" s="8">
        <v>0</v>
      </c>
      <c r="I150" s="8">
        <v>0</v>
      </c>
    </row>
    <row r="151" spans="1:15" ht="18.75">
      <c r="A151" s="3">
        <v>24</v>
      </c>
      <c r="B151" s="4">
        <v>1993000781</v>
      </c>
      <c r="C151" s="5" t="s">
        <v>794</v>
      </c>
      <c r="D151" s="5" t="s">
        <v>793</v>
      </c>
      <c r="E151" s="6" t="s">
        <v>534</v>
      </c>
      <c r="F151" s="8">
        <v>0</v>
      </c>
      <c r="G151" s="8">
        <v>0</v>
      </c>
      <c r="H151" s="8">
        <v>0</v>
      </c>
      <c r="I151" s="8">
        <v>0</v>
      </c>
    </row>
    <row r="152" spans="1:15" ht="18.75">
      <c r="A152" s="3">
        <v>24</v>
      </c>
      <c r="B152" s="4">
        <v>1994000970</v>
      </c>
      <c r="C152" s="5" t="s">
        <v>792</v>
      </c>
      <c r="D152" s="5" t="s">
        <v>791</v>
      </c>
      <c r="E152" s="6" t="s">
        <v>535</v>
      </c>
      <c r="F152" s="8">
        <v>0</v>
      </c>
      <c r="G152" s="8">
        <v>0</v>
      </c>
      <c r="H152" s="8">
        <v>0</v>
      </c>
      <c r="I152" s="8">
        <v>0</v>
      </c>
    </row>
    <row r="153" spans="1:15" ht="18.75">
      <c r="A153" s="3">
        <v>16</v>
      </c>
      <c r="B153" s="4">
        <v>1996001110</v>
      </c>
      <c r="C153" s="5" t="s">
        <v>786</v>
      </c>
      <c r="D153" s="5" t="s">
        <v>790</v>
      </c>
      <c r="E153" s="6" t="s">
        <v>537</v>
      </c>
      <c r="F153" s="8">
        <v>0</v>
      </c>
      <c r="G153" s="8">
        <v>0</v>
      </c>
      <c r="H153" s="8">
        <v>0</v>
      </c>
      <c r="I153" s="8">
        <v>0</v>
      </c>
    </row>
    <row r="154" spans="1:15" ht="18.75">
      <c r="A154" s="3">
        <v>16</v>
      </c>
      <c r="B154" s="4">
        <v>1998001110</v>
      </c>
      <c r="C154" s="5" t="s">
        <v>786</v>
      </c>
      <c r="D154" s="5" t="s">
        <v>789</v>
      </c>
      <c r="E154" s="6" t="s">
        <v>540</v>
      </c>
      <c r="F154" s="8">
        <v>0</v>
      </c>
      <c r="G154" s="8">
        <v>0</v>
      </c>
      <c r="H154" s="8">
        <v>0</v>
      </c>
      <c r="I154" s="8">
        <v>0</v>
      </c>
    </row>
    <row r="155" spans="1:15" ht="18.75">
      <c r="A155" s="3">
        <v>26</v>
      </c>
      <c r="B155" s="4">
        <v>1999000980</v>
      </c>
      <c r="C155" s="5" t="s">
        <v>763</v>
      </c>
      <c r="D155" s="5" t="s">
        <v>788</v>
      </c>
      <c r="E155" s="6" t="s">
        <v>228</v>
      </c>
      <c r="F155" s="8">
        <v>0</v>
      </c>
      <c r="G155" s="8">
        <v>0</v>
      </c>
      <c r="H155" s="8">
        <v>0</v>
      </c>
      <c r="I155" s="8">
        <v>0</v>
      </c>
    </row>
    <row r="156" spans="1:15" s="11" customFormat="1" ht="18.75">
      <c r="A156" s="3">
        <v>1</v>
      </c>
      <c r="B156" s="4">
        <v>1111110110</v>
      </c>
      <c r="C156" s="5" t="s">
        <v>786</v>
      </c>
      <c r="D156" s="5" t="s">
        <v>787</v>
      </c>
      <c r="E156" s="6" t="s">
        <v>41</v>
      </c>
      <c r="F156" s="7"/>
      <c r="G156" s="8"/>
      <c r="H156" s="8"/>
      <c r="I156" s="8"/>
      <c r="J156" s="9"/>
      <c r="K156" s="9"/>
      <c r="L156" s="9"/>
      <c r="M156" s="10"/>
      <c r="N156" s="9"/>
      <c r="O156" s="9"/>
    </row>
    <row r="157" spans="1:15" s="11" customFormat="1" ht="18.75">
      <c r="A157" s="3">
        <v>1</v>
      </c>
      <c r="B157" s="4">
        <v>1111120110</v>
      </c>
      <c r="C157" s="5" t="s">
        <v>786</v>
      </c>
      <c r="D157" s="5" t="s">
        <v>785</v>
      </c>
      <c r="E157" s="6" t="s">
        <v>42</v>
      </c>
      <c r="F157" s="12"/>
      <c r="G157" s="8"/>
      <c r="H157" s="8"/>
      <c r="I157" s="8"/>
      <c r="J157" s="9"/>
      <c r="K157" s="9"/>
      <c r="L157" s="9"/>
      <c r="M157" s="10"/>
      <c r="N157" s="9"/>
      <c r="O157" s="9"/>
    </row>
    <row r="158" spans="1:15" s="11" customFormat="1" ht="18.75">
      <c r="A158" s="3">
        <v>6</v>
      </c>
      <c r="B158" s="4">
        <v>1196000910</v>
      </c>
      <c r="C158" s="5" t="s">
        <v>784</v>
      </c>
      <c r="D158" s="5" t="s">
        <v>783</v>
      </c>
      <c r="E158" s="6" t="s">
        <v>53</v>
      </c>
      <c r="F158" s="7"/>
      <c r="G158" s="8"/>
      <c r="H158" s="8"/>
      <c r="I158" s="8"/>
      <c r="J158" s="9"/>
      <c r="K158" s="9"/>
      <c r="L158" s="9"/>
      <c r="M158" s="9"/>
      <c r="N158" s="9"/>
      <c r="O158" s="9"/>
    </row>
    <row r="159" spans="1:15" s="11" customFormat="1" ht="18.75">
      <c r="A159" s="3">
        <v>9</v>
      </c>
      <c r="B159" s="4">
        <v>1312310920</v>
      </c>
      <c r="C159" s="5" t="s">
        <v>782</v>
      </c>
      <c r="D159" s="5" t="s">
        <v>781</v>
      </c>
      <c r="E159" s="6" t="s">
        <v>76</v>
      </c>
      <c r="F159" s="7"/>
      <c r="G159" s="8"/>
      <c r="H159" s="8"/>
      <c r="I159" s="8"/>
      <c r="J159" s="9"/>
      <c r="K159" s="9"/>
      <c r="L159" s="9"/>
      <c r="M159" s="9"/>
      <c r="N159" s="9"/>
      <c r="O159" s="9"/>
    </row>
    <row r="160" spans="1:15" s="11" customFormat="1" ht="18.75">
      <c r="A160" s="3">
        <v>12</v>
      </c>
      <c r="B160" s="4">
        <v>1341003930</v>
      </c>
      <c r="C160" s="5" t="s">
        <v>778</v>
      </c>
      <c r="D160" s="5" t="s">
        <v>780</v>
      </c>
      <c r="E160" s="6" t="s">
        <v>137</v>
      </c>
      <c r="F160" s="7"/>
      <c r="G160" s="8"/>
      <c r="H160" s="8"/>
      <c r="I160" s="8"/>
      <c r="J160" s="9"/>
      <c r="K160" s="9"/>
      <c r="L160" s="9"/>
      <c r="M160" s="9"/>
      <c r="N160" s="9"/>
      <c r="O160" s="9"/>
    </row>
    <row r="161" spans="1:21" s="11" customFormat="1" ht="18.75">
      <c r="A161" s="3">
        <v>11</v>
      </c>
      <c r="B161" s="4">
        <v>1345240420</v>
      </c>
      <c r="C161" s="5" t="str">
        <f>RIGHT(B161,3)</f>
        <v>420</v>
      </c>
      <c r="D161" s="5" t="str">
        <f>MID(B161,2,6)</f>
        <v>345240</v>
      </c>
      <c r="E161" s="6" t="s">
        <v>175</v>
      </c>
      <c r="F161" s="7"/>
      <c r="G161" s="8"/>
      <c r="H161" s="8"/>
      <c r="I161" s="8"/>
      <c r="J161" s="9"/>
      <c r="K161" s="9"/>
      <c r="L161" s="9"/>
      <c r="M161" s="9"/>
      <c r="N161" s="9"/>
      <c r="O161" s="9"/>
      <c r="S161" s="11">
        <v>0</v>
      </c>
      <c r="T161" s="11">
        <f>S161*12/8</f>
        <v>0</v>
      </c>
      <c r="U161" s="11">
        <f>+N161+O161</f>
        <v>0</v>
      </c>
    </row>
    <row r="162" spans="1:21" s="11" customFormat="1" ht="18.75">
      <c r="A162" s="3">
        <v>12</v>
      </c>
      <c r="B162" s="4">
        <v>1347140930</v>
      </c>
      <c r="C162" s="5" t="str">
        <f>RIGHT(B162,3)</f>
        <v>930</v>
      </c>
      <c r="D162" s="5" t="str">
        <f>MID(B162,2,6)</f>
        <v>347140</v>
      </c>
      <c r="E162" s="6" t="s">
        <v>184</v>
      </c>
      <c r="F162" s="7"/>
      <c r="G162" s="8"/>
      <c r="H162" s="8"/>
      <c r="I162" s="8"/>
      <c r="J162" s="9"/>
      <c r="K162" s="9"/>
      <c r="L162" s="9"/>
      <c r="M162" s="9"/>
      <c r="N162" s="9"/>
      <c r="O162" s="9"/>
    </row>
    <row r="163" spans="1:21" s="11" customFormat="1" ht="18.75">
      <c r="A163" s="3">
        <v>12</v>
      </c>
      <c r="B163" s="4">
        <v>1347310930</v>
      </c>
      <c r="C163" s="5" t="s">
        <v>778</v>
      </c>
      <c r="D163" s="5" t="s">
        <v>779</v>
      </c>
      <c r="E163" s="6" t="s">
        <v>205</v>
      </c>
      <c r="F163" s="7"/>
      <c r="G163" s="8"/>
      <c r="H163" s="8"/>
      <c r="I163" s="8"/>
      <c r="J163" s="9"/>
      <c r="K163" s="9"/>
      <c r="L163" s="9"/>
      <c r="M163" s="9"/>
      <c r="N163" s="9"/>
      <c r="O163" s="9"/>
    </row>
    <row r="164" spans="1:21" s="11" customFormat="1" ht="18.75">
      <c r="A164" s="3">
        <v>12</v>
      </c>
      <c r="B164" s="4">
        <v>1347330930</v>
      </c>
      <c r="C164" s="5" t="s">
        <v>778</v>
      </c>
      <c r="D164" s="5" t="s">
        <v>777</v>
      </c>
      <c r="E164" s="6" t="s">
        <v>206</v>
      </c>
      <c r="F164" s="7"/>
      <c r="G164" s="8"/>
      <c r="H164" s="8"/>
      <c r="I164" s="8"/>
      <c r="J164" s="9"/>
      <c r="K164" s="9"/>
      <c r="L164" s="9"/>
      <c r="M164" s="9"/>
      <c r="N164" s="9"/>
      <c r="O164" s="9"/>
    </row>
    <row r="165" spans="1:21" s="11" customFormat="1" ht="18.75">
      <c r="A165" s="3">
        <v>15</v>
      </c>
      <c r="B165" s="4">
        <v>1617000751</v>
      </c>
      <c r="C165" s="5" t="s">
        <v>776</v>
      </c>
      <c r="D165" s="5" t="s">
        <v>775</v>
      </c>
      <c r="E165" s="6" t="s">
        <v>279</v>
      </c>
      <c r="F165" s="7"/>
      <c r="G165" s="8"/>
      <c r="H165" s="8"/>
      <c r="I165" s="8"/>
      <c r="J165" s="9"/>
      <c r="K165" s="9"/>
      <c r="L165" s="9"/>
      <c r="M165" s="9"/>
      <c r="N165" s="9"/>
      <c r="O165" s="9"/>
    </row>
    <row r="166" spans="1:21" s="11" customFormat="1" ht="18.75">
      <c r="A166" s="3">
        <v>15</v>
      </c>
      <c r="B166" s="4">
        <v>1623000780</v>
      </c>
      <c r="C166" s="5" t="s">
        <v>774</v>
      </c>
      <c r="D166" s="5" t="s">
        <v>773</v>
      </c>
      <c r="E166" s="6" t="s">
        <v>752</v>
      </c>
      <c r="F166" s="7"/>
      <c r="G166" s="8"/>
      <c r="H166" s="8"/>
      <c r="I166" s="8"/>
      <c r="J166" s="9"/>
      <c r="K166" s="9"/>
      <c r="L166" s="9"/>
      <c r="M166" s="9"/>
      <c r="N166" s="9"/>
      <c r="O166" s="9"/>
    </row>
    <row r="167" spans="1:21" s="11" customFormat="1" ht="18.75">
      <c r="A167" s="3">
        <v>22</v>
      </c>
      <c r="B167" s="4">
        <v>1845200810</v>
      </c>
      <c r="C167" s="5" t="s">
        <v>769</v>
      </c>
      <c r="D167" s="5" t="s">
        <v>772</v>
      </c>
      <c r="E167" s="6" t="s">
        <v>173</v>
      </c>
      <c r="F167" s="7"/>
      <c r="G167" s="8"/>
      <c r="H167" s="8"/>
      <c r="I167" s="8"/>
      <c r="J167" s="9"/>
      <c r="K167" s="9"/>
      <c r="L167" s="9"/>
      <c r="M167" s="9"/>
      <c r="N167" s="9"/>
      <c r="O167" s="9"/>
    </row>
    <row r="168" spans="1:21" s="11" customFormat="1" ht="18.75">
      <c r="A168" s="3">
        <v>22</v>
      </c>
      <c r="B168" s="4">
        <v>1845210840</v>
      </c>
      <c r="C168" s="5" t="s">
        <v>771</v>
      </c>
      <c r="D168" s="5" t="s">
        <v>770</v>
      </c>
      <c r="E168" s="6" t="s">
        <v>165</v>
      </c>
      <c r="F168" s="7"/>
      <c r="G168" s="8"/>
      <c r="H168" s="8"/>
      <c r="I168" s="8"/>
      <c r="J168" s="9"/>
      <c r="K168" s="9"/>
      <c r="L168" s="9"/>
      <c r="M168" s="9"/>
      <c r="N168" s="9"/>
      <c r="O168" s="9"/>
    </row>
    <row r="169" spans="1:21" s="11" customFormat="1" ht="18.75">
      <c r="A169" s="3">
        <v>22</v>
      </c>
      <c r="B169" s="4">
        <v>1845240810</v>
      </c>
      <c r="C169" s="5" t="s">
        <v>769</v>
      </c>
      <c r="D169" s="5" t="s">
        <v>768</v>
      </c>
      <c r="E169" s="6" t="s">
        <v>482</v>
      </c>
      <c r="F169" s="7"/>
      <c r="G169" s="8"/>
      <c r="H169" s="8"/>
      <c r="I169" s="8"/>
      <c r="J169" s="9"/>
      <c r="K169" s="9"/>
      <c r="L169" s="9"/>
      <c r="M169" s="9"/>
      <c r="N169" s="9"/>
      <c r="O169" s="9"/>
    </row>
    <row r="170" spans="1:21" s="11" customFormat="1" ht="18.75">
      <c r="A170" s="3">
        <v>27</v>
      </c>
      <c r="B170" s="4">
        <v>1913000732</v>
      </c>
      <c r="C170" s="5" t="s">
        <v>767</v>
      </c>
      <c r="D170" s="5" t="s">
        <v>766</v>
      </c>
      <c r="E170" s="6" t="s">
        <v>515</v>
      </c>
      <c r="F170" s="7"/>
      <c r="G170" s="8"/>
      <c r="H170" s="8"/>
      <c r="I170" s="8"/>
      <c r="J170" s="9"/>
      <c r="K170" s="9"/>
      <c r="L170" s="9"/>
      <c r="M170" s="9"/>
      <c r="N170" s="9"/>
      <c r="O170" s="9"/>
    </row>
    <row r="171" spans="1:21" s="11" customFormat="1" ht="18.75">
      <c r="A171" s="3">
        <v>24</v>
      </c>
      <c r="B171" s="4">
        <v>1998000980</v>
      </c>
      <c r="C171" s="5" t="s">
        <v>763</v>
      </c>
      <c r="D171" s="5" t="s">
        <v>765</v>
      </c>
      <c r="E171" s="6" t="s">
        <v>539</v>
      </c>
      <c r="F171" s="7"/>
      <c r="G171" s="8"/>
      <c r="H171" s="8"/>
      <c r="I171" s="8"/>
      <c r="J171" s="9"/>
      <c r="K171" s="9"/>
      <c r="L171" s="9"/>
      <c r="M171" s="9"/>
      <c r="N171" s="9"/>
      <c r="O171" s="9"/>
    </row>
    <row r="172" spans="1:21" s="11" customFormat="1" ht="18.75">
      <c r="A172" s="3">
        <v>28</v>
      </c>
      <c r="B172" s="4">
        <v>1998100980</v>
      </c>
      <c r="C172" s="5" t="s">
        <v>763</v>
      </c>
      <c r="D172" s="5" t="s">
        <v>764</v>
      </c>
      <c r="E172" s="6" t="s">
        <v>34</v>
      </c>
      <c r="F172" s="7"/>
      <c r="G172" s="8"/>
      <c r="H172" s="8"/>
      <c r="I172" s="8"/>
      <c r="J172" s="9"/>
      <c r="K172" s="9"/>
      <c r="L172" s="9"/>
      <c r="M172" s="9"/>
      <c r="N172" s="9"/>
      <c r="O172" s="9"/>
    </row>
    <row r="173" spans="1:21" s="11" customFormat="1" ht="18.75">
      <c r="A173" s="3">
        <v>28</v>
      </c>
      <c r="B173" s="4">
        <v>1998200980</v>
      </c>
      <c r="C173" s="5" t="s">
        <v>763</v>
      </c>
      <c r="D173" s="5" t="s">
        <v>762</v>
      </c>
      <c r="E173" s="6" t="s">
        <v>542</v>
      </c>
      <c r="F173" s="7"/>
      <c r="G173" s="8"/>
      <c r="H173" s="8"/>
      <c r="I173" s="8"/>
      <c r="J173" s="9"/>
      <c r="K173" s="9"/>
      <c r="L173" s="9"/>
      <c r="M173" s="9"/>
      <c r="N173" s="9"/>
      <c r="O173" s="9"/>
    </row>
    <row r="174" spans="1:21" s="11" customFormat="1" ht="18.75">
      <c r="A174" s="3">
        <v>26</v>
      </c>
      <c r="B174" s="4">
        <v>1999100590</v>
      </c>
      <c r="C174" s="5" t="s">
        <v>761</v>
      </c>
      <c r="D174" s="5" t="s">
        <v>760</v>
      </c>
      <c r="E174" s="6" t="s">
        <v>543</v>
      </c>
      <c r="F174" s="7"/>
      <c r="G174" s="8"/>
      <c r="H174" s="8"/>
      <c r="I174" s="8"/>
      <c r="J174" s="9"/>
      <c r="K174" s="9"/>
      <c r="L174" s="9"/>
      <c r="M174" s="9"/>
      <c r="N174" s="9"/>
      <c r="O174" s="9"/>
    </row>
  </sheetData>
  <conditionalFormatting sqref="C143:I155 C123:I140 G99:I122 G98:H98 C98:F122 C74:I97 G22:I73 I21 C21:F73 C9:I20 I7:I8 C7:G8 C2:I6">
    <cfRule type="expression" dxfId="14" priority="15">
      <formula>AND($B2&gt;5,$A2&lt;1)</formula>
    </cfRule>
  </conditionalFormatting>
  <conditionalFormatting sqref="G21">
    <cfRule type="expression" dxfId="13" priority="11">
      <formula>AND($B21&gt;5,$A21&lt;1)</formula>
    </cfRule>
  </conditionalFormatting>
  <conditionalFormatting sqref="C143:I155 C123:I140 G99:I122 G98:H98 C98:F122 C74:I97">
    <cfRule type="expression" dxfId="12" priority="14">
      <formula>$C74="110"</formula>
    </cfRule>
  </conditionalFormatting>
  <conditionalFormatting sqref="H7">
    <cfRule type="expression" dxfId="11" priority="13">
      <formula>AND($B7&gt;5,$A7&lt;1)</formula>
    </cfRule>
  </conditionalFormatting>
  <conditionalFormatting sqref="H8">
    <cfRule type="expression" dxfId="10" priority="12">
      <formula>AND($B8&gt;5,$A8&lt;1)</formula>
    </cfRule>
  </conditionalFormatting>
  <conditionalFormatting sqref="I98">
    <cfRule type="expression" dxfId="9" priority="9">
      <formula>AND($B101&gt;5,$A101&lt;1)</formula>
    </cfRule>
  </conditionalFormatting>
  <conditionalFormatting sqref="I98">
    <cfRule type="expression" dxfId="8" priority="10">
      <formula>$C101="110"</formula>
    </cfRule>
  </conditionalFormatting>
  <conditionalFormatting sqref="C143:I155 C124:I140">
    <cfRule type="expression" dxfId="7" priority="8">
      <formula>$C124="310"</formula>
    </cfRule>
  </conditionalFormatting>
  <conditionalFormatting sqref="C141:I142">
    <cfRule type="expression" dxfId="6" priority="5">
      <formula>AND($B141&gt;5,$A141&lt;1)</formula>
    </cfRule>
  </conditionalFormatting>
  <conditionalFormatting sqref="C141:I142">
    <cfRule type="expression" dxfId="5" priority="6">
      <formula>$C141="310"</formula>
    </cfRule>
  </conditionalFormatting>
  <conditionalFormatting sqref="C141:I142">
    <cfRule type="expression" dxfId="4" priority="7">
      <formula>$C141="110"</formula>
    </cfRule>
  </conditionalFormatting>
  <conditionalFormatting sqref="C156:I160">
    <cfRule type="expression" dxfId="3" priority="4">
      <formula>AND($B156&gt;5,$A156&lt;1)</formula>
    </cfRule>
  </conditionalFormatting>
  <conditionalFormatting sqref="C161:I161">
    <cfRule type="expression" dxfId="2" priority="3">
      <formula>AND($B161&gt;5,$A161&lt;1)</formula>
    </cfRule>
  </conditionalFormatting>
  <conditionalFormatting sqref="C162:I162">
    <cfRule type="expression" dxfId="1" priority="2">
      <formula>AND($B162&gt;5,$A162&lt;1)</formula>
    </cfRule>
  </conditionalFormatting>
  <conditionalFormatting sqref="C163:I174">
    <cfRule type="expression" dxfId="0" priority="1">
      <formula>AND($B163&gt;5,$A163&lt;1)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F11"/>
  <sheetViews>
    <sheetView rightToLeft="1" workbookViewId="0">
      <selection activeCell="D3" sqref="D3"/>
    </sheetView>
  </sheetViews>
  <sheetFormatPr defaultRowHeight="15"/>
  <cols>
    <col min="1" max="1" width="2.42578125" customWidth="1"/>
    <col min="2" max="2" width="37" style="148" customWidth="1"/>
    <col min="3" max="3" width="28.42578125" customWidth="1"/>
    <col min="4" max="4" width="41.42578125" customWidth="1"/>
  </cols>
  <sheetData>
    <row r="2" spans="1:6" ht="115.9" customHeight="1">
      <c r="B2" s="163" t="s">
        <v>998</v>
      </c>
      <c r="C2" s="163"/>
    </row>
    <row r="3" spans="1:6" ht="61.35" customHeight="1"/>
    <row r="4" spans="1:6" ht="33.75">
      <c r="A4" s="104"/>
      <c r="B4" s="149" t="s">
        <v>999</v>
      </c>
      <c r="C4" s="106" t="s">
        <v>1000</v>
      </c>
      <c r="D4" s="104"/>
      <c r="E4" s="104"/>
      <c r="F4" s="104"/>
    </row>
    <row r="5" spans="1:6" ht="16.899999999999999" customHeight="1">
      <c r="A5" s="104"/>
      <c r="B5" s="150"/>
      <c r="C5" s="107"/>
      <c r="D5" s="104"/>
      <c r="E5" s="104"/>
      <c r="F5" s="104"/>
    </row>
    <row r="6" spans="1:6" ht="88.9" customHeight="1">
      <c r="A6" s="104"/>
      <c r="B6" s="150" t="s">
        <v>1813</v>
      </c>
      <c r="C6" s="147" t="s">
        <v>1815</v>
      </c>
      <c r="D6" s="104"/>
      <c r="E6" s="105"/>
      <c r="F6" s="104"/>
    </row>
    <row r="7" spans="1:6" ht="55.15" customHeight="1">
      <c r="A7" s="104"/>
      <c r="B7" s="150" t="s">
        <v>1814</v>
      </c>
      <c r="C7" s="107" t="s">
        <v>1816</v>
      </c>
      <c r="D7" s="104"/>
      <c r="E7" s="105"/>
      <c r="F7" s="104"/>
    </row>
    <row r="8" spans="1:6" ht="67.5">
      <c r="A8" s="104"/>
      <c r="B8" s="150" t="s">
        <v>1001</v>
      </c>
      <c r="C8" s="107" t="s">
        <v>1817</v>
      </c>
      <c r="D8" s="104"/>
      <c r="E8" s="104"/>
      <c r="F8" s="104"/>
    </row>
    <row r="9" spans="1:6" ht="97.15" customHeight="1">
      <c r="A9" s="104"/>
      <c r="B9" s="150" t="s">
        <v>1818</v>
      </c>
      <c r="C9" s="107">
        <v>7</v>
      </c>
      <c r="D9" s="104"/>
      <c r="E9" s="105"/>
      <c r="F9" s="104"/>
    </row>
    <row r="10" spans="1:6" ht="96.4" customHeight="1">
      <c r="A10" s="104"/>
      <c r="B10" s="150" t="s">
        <v>1819</v>
      </c>
      <c r="C10" s="107">
        <v>8</v>
      </c>
      <c r="D10" s="104"/>
      <c r="E10" s="104"/>
      <c r="F10" s="104"/>
    </row>
    <row r="11" spans="1:6" ht="101.25">
      <c r="A11" s="104"/>
      <c r="B11" s="150" t="s">
        <v>1820</v>
      </c>
      <c r="C11" s="107" t="s">
        <v>1821</v>
      </c>
      <c r="D11" s="104"/>
      <c r="E11" s="104"/>
      <c r="F11" s="104"/>
    </row>
  </sheetData>
  <mergeCells count="1">
    <mergeCell ref="B2:C2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7"/>
  <sheetViews>
    <sheetView rightToLeft="1" tabSelected="1" workbookViewId="0">
      <selection activeCell="K11" sqref="K11"/>
    </sheetView>
  </sheetViews>
  <sheetFormatPr defaultRowHeight="15"/>
  <cols>
    <col min="1" max="1" width="3.42578125" customWidth="1"/>
    <col min="2" max="2" width="9.140625" hidden="1" customWidth="1"/>
    <col min="3" max="3" width="15.140625" customWidth="1"/>
    <col min="4" max="5" width="13.42578125" bestFit="1" customWidth="1"/>
    <col min="6" max="6" width="12.28515625" customWidth="1"/>
    <col min="7" max="7" width="13.7109375" customWidth="1"/>
  </cols>
  <sheetData>
    <row r="2" spans="3:7" ht="28.5">
      <c r="C2" s="169" t="s">
        <v>1843</v>
      </c>
      <c r="D2" s="169"/>
      <c r="E2" s="169"/>
      <c r="F2" s="170"/>
      <c r="G2" s="170"/>
    </row>
    <row r="4" spans="3:7" ht="25.5" customHeight="1">
      <c r="C4" s="171" t="s">
        <v>1844</v>
      </c>
      <c r="D4" s="171">
        <v>2016</v>
      </c>
      <c r="E4" s="171">
        <v>2017</v>
      </c>
      <c r="F4" s="171">
        <v>2018</v>
      </c>
      <c r="G4" s="171">
        <v>2019</v>
      </c>
    </row>
    <row r="5" spans="3:7" ht="25.5" customHeight="1">
      <c r="C5" s="172" t="s">
        <v>1845</v>
      </c>
      <c r="D5" s="172">
        <v>392</v>
      </c>
      <c r="E5" s="172">
        <v>439</v>
      </c>
      <c r="F5" s="172">
        <v>493</v>
      </c>
      <c r="G5" s="172">
        <v>494</v>
      </c>
    </row>
    <row r="6" spans="3:7" ht="25.5" customHeight="1">
      <c r="C6" s="172" t="s">
        <v>1846</v>
      </c>
      <c r="D6" s="172">
        <v>361</v>
      </c>
      <c r="E6" s="172">
        <v>389</v>
      </c>
      <c r="F6" s="172">
        <v>408</v>
      </c>
      <c r="G6" s="172">
        <v>437</v>
      </c>
    </row>
    <row r="7" spans="3:7" ht="25.5" customHeight="1">
      <c r="C7" s="172" t="s">
        <v>1847</v>
      </c>
      <c r="D7" s="172">
        <v>1368</v>
      </c>
      <c r="E7" s="172">
        <v>1370</v>
      </c>
      <c r="F7" s="172">
        <v>1420</v>
      </c>
      <c r="G7" s="172">
        <v>1421</v>
      </c>
    </row>
    <row r="8" spans="3:7" ht="25.5" customHeight="1">
      <c r="C8" s="172" t="s">
        <v>1848</v>
      </c>
      <c r="D8" s="172">
        <v>924</v>
      </c>
      <c r="E8" s="172">
        <v>981</v>
      </c>
      <c r="F8" s="172">
        <v>995</v>
      </c>
      <c r="G8" s="172">
        <v>1009</v>
      </c>
    </row>
    <row r="9" spans="3:7" ht="25.5" customHeight="1">
      <c r="C9" s="172" t="s">
        <v>1849</v>
      </c>
      <c r="D9" s="172">
        <v>548</v>
      </c>
      <c r="E9" s="172">
        <v>610</v>
      </c>
      <c r="F9" s="172">
        <v>674</v>
      </c>
      <c r="G9" s="172">
        <v>710</v>
      </c>
    </row>
    <row r="10" spans="3:7" ht="25.5" customHeight="1">
      <c r="C10" s="172" t="s">
        <v>1850</v>
      </c>
      <c r="D10" s="172">
        <v>759</v>
      </c>
      <c r="E10" s="172">
        <v>749</v>
      </c>
      <c r="F10" s="172">
        <v>785</v>
      </c>
      <c r="G10" s="172">
        <v>767</v>
      </c>
    </row>
    <row r="11" spans="3:7" ht="25.5" customHeight="1">
      <c r="C11" s="172" t="s">
        <v>1851</v>
      </c>
      <c r="D11" s="172">
        <v>703</v>
      </c>
      <c r="E11" s="172">
        <v>718</v>
      </c>
      <c r="F11" s="172">
        <v>736</v>
      </c>
      <c r="G11" s="172">
        <v>739</v>
      </c>
    </row>
    <row r="12" spans="3:7" ht="25.5" customHeight="1">
      <c r="C12" s="172" t="s">
        <v>1852</v>
      </c>
      <c r="D12" s="172">
        <v>683</v>
      </c>
      <c r="E12" s="172">
        <v>695</v>
      </c>
      <c r="F12" s="172">
        <v>693</v>
      </c>
      <c r="G12" s="172">
        <v>681</v>
      </c>
    </row>
    <row r="13" spans="3:7" ht="25.5" customHeight="1">
      <c r="C13" s="172" t="s">
        <v>1853</v>
      </c>
      <c r="D13" s="172">
        <v>773</v>
      </c>
      <c r="E13" s="172">
        <v>791</v>
      </c>
      <c r="F13" s="172">
        <v>802</v>
      </c>
      <c r="G13" s="172">
        <v>832</v>
      </c>
    </row>
    <row r="14" spans="3:7" ht="25.5" customHeight="1">
      <c r="C14" s="172" t="s">
        <v>1854</v>
      </c>
      <c r="D14" s="172">
        <v>199</v>
      </c>
      <c r="E14" s="172">
        <v>192</v>
      </c>
      <c r="F14" s="172">
        <v>188</v>
      </c>
      <c r="G14" s="172">
        <v>187</v>
      </c>
    </row>
    <row r="15" spans="3:7" ht="25.5" customHeight="1">
      <c r="C15" s="172" t="s">
        <v>1855</v>
      </c>
      <c r="D15" s="172">
        <v>651</v>
      </c>
      <c r="E15" s="172">
        <v>678</v>
      </c>
      <c r="F15" s="172">
        <v>710</v>
      </c>
      <c r="G15" s="172">
        <v>734</v>
      </c>
    </row>
    <row r="16" spans="3:7" ht="25.5" customHeight="1">
      <c r="C16" s="172" t="s">
        <v>1856</v>
      </c>
      <c r="D16" s="172">
        <v>845</v>
      </c>
      <c r="E16" s="172">
        <v>855</v>
      </c>
      <c r="F16" s="172">
        <v>849</v>
      </c>
      <c r="G16" s="172">
        <v>860</v>
      </c>
    </row>
    <row r="17" spans="3:7" ht="25.5" customHeight="1">
      <c r="C17" s="172" t="s">
        <v>1857</v>
      </c>
      <c r="D17" s="172">
        <v>616</v>
      </c>
      <c r="E17" s="172">
        <v>645</v>
      </c>
      <c r="F17" s="172">
        <v>677</v>
      </c>
      <c r="G17" s="172">
        <v>669</v>
      </c>
    </row>
    <row r="18" spans="3:7" ht="25.5" customHeight="1">
      <c r="C18" s="172" t="s">
        <v>1858</v>
      </c>
      <c r="D18" s="172">
        <v>373</v>
      </c>
      <c r="E18" s="172">
        <v>378</v>
      </c>
      <c r="F18" s="172">
        <v>381</v>
      </c>
      <c r="G18" s="172">
        <v>359</v>
      </c>
    </row>
    <row r="19" spans="3:7" ht="25.5" customHeight="1">
      <c r="C19" s="172" t="s">
        <v>1859</v>
      </c>
      <c r="D19" s="172">
        <v>349</v>
      </c>
      <c r="E19" s="172">
        <v>387</v>
      </c>
      <c r="F19" s="172">
        <v>379</v>
      </c>
      <c r="G19" s="172">
        <v>376</v>
      </c>
    </row>
    <row r="20" spans="3:7" ht="25.5" customHeight="1">
      <c r="C20" s="172" t="s">
        <v>1860</v>
      </c>
      <c r="D20" s="172">
        <v>388</v>
      </c>
      <c r="E20" s="172">
        <v>421</v>
      </c>
      <c r="F20" s="172">
        <v>427</v>
      </c>
      <c r="G20" s="172">
        <v>432</v>
      </c>
    </row>
    <row r="21" spans="3:7" ht="25.5" customHeight="1">
      <c r="C21" s="172" t="s">
        <v>1861</v>
      </c>
      <c r="D21" s="172">
        <v>1353</v>
      </c>
      <c r="E21" s="172">
        <v>1397</v>
      </c>
      <c r="F21" s="172">
        <v>1444</v>
      </c>
      <c r="G21" s="172">
        <v>1461</v>
      </c>
    </row>
    <row r="22" spans="3:7" ht="25.5" customHeight="1">
      <c r="C22" s="172" t="s">
        <v>1862</v>
      </c>
      <c r="D22" s="172">
        <v>609</v>
      </c>
      <c r="E22" s="172">
        <v>637</v>
      </c>
      <c r="F22" s="172">
        <v>668</v>
      </c>
      <c r="G22" s="172">
        <v>683</v>
      </c>
    </row>
    <row r="23" spans="3:7" ht="25.5" customHeight="1">
      <c r="C23" s="172" t="s">
        <v>1863</v>
      </c>
      <c r="D23" s="172">
        <v>980</v>
      </c>
      <c r="E23" s="172">
        <v>1104</v>
      </c>
      <c r="F23" s="172">
        <v>1213</v>
      </c>
      <c r="G23" s="172">
        <v>1255</v>
      </c>
    </row>
    <row r="24" spans="3:7" ht="25.5" customHeight="1">
      <c r="C24" s="172" t="s">
        <v>1864</v>
      </c>
      <c r="D24" s="172">
        <v>108</v>
      </c>
      <c r="E24" s="172">
        <v>97</v>
      </c>
      <c r="F24" s="172">
        <v>117</v>
      </c>
      <c r="G24" s="172">
        <v>123</v>
      </c>
    </row>
    <row r="25" spans="3:7" ht="25.5" customHeight="1">
      <c r="C25" s="172" t="s">
        <v>1865</v>
      </c>
      <c r="D25" s="172">
        <v>659</v>
      </c>
      <c r="E25" s="172">
        <v>628</v>
      </c>
      <c r="F25" s="172">
        <v>644</v>
      </c>
      <c r="G25" s="172">
        <v>636</v>
      </c>
    </row>
    <row r="26" spans="3:7" ht="25.5" customHeight="1">
      <c r="C26" s="172" t="s">
        <v>1866</v>
      </c>
      <c r="D26" s="172">
        <v>362</v>
      </c>
      <c r="E26" s="172">
        <v>395</v>
      </c>
      <c r="F26" s="172">
        <v>441</v>
      </c>
      <c r="G26" s="172">
        <v>461</v>
      </c>
    </row>
    <row r="27" spans="3:7" ht="25.5" customHeight="1">
      <c r="C27" s="173" t="s">
        <v>1867</v>
      </c>
      <c r="D27" s="173">
        <f>SUM(D5:D26)</f>
        <v>14003</v>
      </c>
      <c r="E27" s="173">
        <f>SUM(E5:E26)</f>
        <v>14556</v>
      </c>
      <c r="F27" s="173">
        <f>SUM(F5:F26)</f>
        <v>15144</v>
      </c>
      <c r="G27" s="173">
        <f>SUM(G5:G26)</f>
        <v>15326</v>
      </c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0"/>
  <sheetViews>
    <sheetView showZeros="0" rightToLeft="1" workbookViewId="0">
      <pane ySplit="5" topLeftCell="A6" activePane="bottomLeft" state="frozen"/>
      <selection pane="bottomLeft" activeCell="E24" sqref="E24"/>
    </sheetView>
  </sheetViews>
  <sheetFormatPr defaultColWidth="9.140625" defaultRowHeight="15"/>
  <cols>
    <col min="1" max="1" width="4.140625" style="64" hidden="1" customWidth="1"/>
    <col min="2" max="2" width="30.140625" style="64" customWidth="1"/>
    <col min="3" max="3" width="13.7109375" style="64" customWidth="1"/>
    <col min="4" max="4" width="14.28515625" style="64" customWidth="1"/>
    <col min="5" max="5" width="12.7109375" style="64" customWidth="1"/>
    <col min="6" max="6" width="13.5703125" style="161" customWidth="1"/>
    <col min="8" max="16384" width="9.140625" style="64"/>
  </cols>
  <sheetData>
    <row r="1" spans="1:11" ht="15.75">
      <c r="B1" s="164" t="s">
        <v>1002</v>
      </c>
      <c r="C1" s="164"/>
      <c r="D1" s="164"/>
      <c r="E1" s="164"/>
      <c r="F1" s="164"/>
    </row>
    <row r="2" spans="1:11" ht="15.75">
      <c r="B2" s="65"/>
      <c r="C2" s="66"/>
      <c r="D2" s="66"/>
      <c r="E2" s="66"/>
      <c r="F2" s="153"/>
    </row>
    <row r="3" spans="1:11" s="69" customFormat="1" ht="14.25" customHeight="1">
      <c r="B3" s="67"/>
      <c r="C3" s="68"/>
      <c r="D3" s="68"/>
      <c r="E3" s="68"/>
      <c r="F3" s="154"/>
      <c r="G3"/>
    </row>
    <row r="4" spans="1:11" ht="51" customHeight="1">
      <c r="A4" s="64" t="s">
        <v>987</v>
      </c>
      <c r="B4" s="77" t="s">
        <v>1</v>
      </c>
      <c r="C4" s="77" t="s">
        <v>939</v>
      </c>
      <c r="D4" s="77" t="s">
        <v>1006</v>
      </c>
      <c r="E4" s="77" t="s">
        <v>1003</v>
      </c>
      <c r="F4" s="152" t="s">
        <v>988</v>
      </c>
    </row>
    <row r="5" spans="1:11" ht="9.6" customHeight="1">
      <c r="B5" s="70"/>
      <c r="C5" s="70"/>
      <c r="D5" s="70"/>
      <c r="E5" s="70"/>
      <c r="F5" s="155"/>
    </row>
    <row r="6" spans="1:11" s="71" customFormat="1">
      <c r="A6" s="83">
        <v>111</v>
      </c>
      <c r="B6" s="72" t="s">
        <v>2</v>
      </c>
      <c r="C6" s="73">
        <f>SUMIF('פירוט סעיפים'!D:D,A6,'פירוט סעיפים'!I:I)/1000</f>
        <v>54825</v>
      </c>
      <c r="D6" s="73">
        <f>SUMIF('פירוט סעיפים'!D:D,A6,'פירוט סעיפים'!J:J)/1000</f>
        <v>54500</v>
      </c>
      <c r="E6" s="73">
        <f>SUMIF('פירוט סעיפים'!D:D,A6,'פירוט סעיפים'!K:K)/1000</f>
        <v>56500</v>
      </c>
      <c r="F6" s="156">
        <v>1.01</v>
      </c>
      <c r="G6"/>
    </row>
    <row r="7" spans="1:11" s="71" customFormat="1">
      <c r="A7" s="83">
        <v>112</v>
      </c>
      <c r="B7" s="72" t="s">
        <v>3</v>
      </c>
      <c r="C7" s="73">
        <f>SUMIF('פירוט סעיפים'!D:D,A7,'פירוט סעיפים'!I:I)/1000</f>
        <v>1148</v>
      </c>
      <c r="D7" s="73">
        <f>SUMIF('פירוט סעיפים'!D:D,A7,'פירוט סעיפים'!J:J)/1000</f>
        <v>1150</v>
      </c>
      <c r="E7" s="73">
        <f>SUMIF('פירוט סעיפים'!D:D,A7,'פירוט סעיפים'!K:K)/1000</f>
        <v>1150</v>
      </c>
      <c r="F7" s="156"/>
      <c r="G7"/>
    </row>
    <row r="8" spans="1:11" s="71" customFormat="1">
      <c r="A8" s="83">
        <v>113</v>
      </c>
      <c r="B8" s="72" t="s">
        <v>4</v>
      </c>
      <c r="C8" s="73">
        <f>SUMIF('פירוט סעיפים'!D:D,A8,'פירוט סעיפים'!I:I)/1000</f>
        <v>2985</v>
      </c>
      <c r="D8" s="73">
        <f>SUMIF('פירוט סעיפים'!D:D,A8,'פירוט סעיפים'!J:J)/1000</f>
        <v>4227</v>
      </c>
      <c r="E8" s="73">
        <f>SUMIF('פירוט סעיפים'!D:D,A8,'פירוט סעיפים'!K:K)/1000</f>
        <v>4439</v>
      </c>
      <c r="F8" s="156">
        <v>1.02</v>
      </c>
      <c r="G8"/>
    </row>
    <row r="9" spans="1:11" s="71" customFormat="1">
      <c r="A9" s="83">
        <v>114</v>
      </c>
      <c r="B9" s="72" t="s">
        <v>5</v>
      </c>
      <c r="C9" s="73">
        <f>SUMIF('פירוט סעיפים'!D:D,A9,'פירוט סעיפים'!I:I)/1000</f>
        <v>442</v>
      </c>
      <c r="D9" s="73">
        <f>SUMIF('פירוט סעיפים'!D:D,A9,'פירוט סעיפים'!J:J)/1000</f>
        <v>462</v>
      </c>
      <c r="E9" s="73">
        <f>SUMIF('פירוט סעיפים'!D:D,A9,'פירוט סעיפים'!K:K)/1000</f>
        <v>647</v>
      </c>
      <c r="F9" s="156">
        <v>1.03</v>
      </c>
      <c r="G9"/>
    </row>
    <row r="10" spans="1:11" s="71" customFormat="1">
      <c r="A10" s="83">
        <v>115</v>
      </c>
      <c r="B10" s="72" t="s">
        <v>6</v>
      </c>
      <c r="C10" s="73">
        <f>SUMIF('פירוט סעיפים'!D:D,A10,'פירוט סעיפים'!I:I)/1000</f>
        <v>31552</v>
      </c>
      <c r="D10" s="73">
        <f>SUMIF('פירוט סעיפים'!D:D,A10,'פירוט סעיפים'!J:J)/1000</f>
        <v>32438</v>
      </c>
      <c r="E10" s="73">
        <f>SUMIF('פירוט סעיפים'!D:D,A10,'פירוט סעיפים'!K:K)/1000</f>
        <v>33610</v>
      </c>
      <c r="F10" s="156">
        <v>1.04</v>
      </c>
      <c r="G10"/>
      <c r="I10" s="111"/>
    </row>
    <row r="11" spans="1:11" s="71" customFormat="1" ht="15.75">
      <c r="B11" s="78" t="s">
        <v>7</v>
      </c>
      <c r="C11" s="79">
        <f t="shared" ref="C11:E11" si="0">SUM(C6:C10)</f>
        <v>90952</v>
      </c>
      <c r="D11" s="79">
        <f t="shared" si="0"/>
        <v>92777</v>
      </c>
      <c r="E11" s="79">
        <f t="shared" si="0"/>
        <v>96346</v>
      </c>
      <c r="F11" s="157">
        <v>0</v>
      </c>
      <c r="G11"/>
    </row>
    <row r="12" spans="1:11" ht="9.6" customHeight="1">
      <c r="B12" s="70"/>
      <c r="C12" s="70"/>
      <c r="D12" s="70"/>
      <c r="E12" s="70"/>
      <c r="F12" s="155"/>
    </row>
    <row r="13" spans="1:11" s="71" customFormat="1">
      <c r="A13" s="83">
        <v>121</v>
      </c>
      <c r="B13" s="72" t="s">
        <v>8</v>
      </c>
      <c r="C13" s="73">
        <f>SUMIF('פירוט סעיפים'!D:D,A13,'פירוט סעיפים'!I:I)/1000</f>
        <v>50914</v>
      </c>
      <c r="D13" s="73">
        <f>SUMIF('פירוט סעיפים'!D:D,A13,'פירוט סעיפים'!J:J)/1000</f>
        <v>51009</v>
      </c>
      <c r="E13" s="73">
        <f>SUMIF('פירוט סעיפים'!D:D,A13,'פירוט סעיפים'!K:K)/1000</f>
        <v>53136</v>
      </c>
      <c r="F13" s="156">
        <v>2.0099999999999998</v>
      </c>
      <c r="G13"/>
      <c r="I13" s="111"/>
      <c r="J13" s="112"/>
      <c r="K13" s="111"/>
    </row>
    <row r="14" spans="1:11" s="71" customFormat="1" ht="23.45" customHeight="1">
      <c r="A14" s="83">
        <v>122</v>
      </c>
      <c r="B14" s="72" t="s">
        <v>940</v>
      </c>
      <c r="C14" s="73">
        <f>SUMIF('פירוט סעיפים'!D:D,A14,'פירוט סעיפים'!I:I)/1000</f>
        <v>16430</v>
      </c>
      <c r="D14" s="73">
        <f>SUMIF('פירוט סעיפים'!D:D,A14,'פירוט סעיפים'!J:J)/1000</f>
        <v>15335</v>
      </c>
      <c r="E14" s="73">
        <f>SUMIF('פירוט סעיפים'!D:D,A14,'פירוט סעיפים'!K:K)/1000</f>
        <v>16074</v>
      </c>
      <c r="F14" s="156">
        <v>2.02</v>
      </c>
      <c r="G14"/>
    </row>
    <row r="15" spans="1:11" s="71" customFormat="1">
      <c r="A15" s="83">
        <v>123</v>
      </c>
      <c r="B15" s="72" t="s">
        <v>9</v>
      </c>
      <c r="C15" s="73">
        <f>SUMIF('פירוט סעיפים'!D:D,A15,'פירוט סעיפים'!I:I)/1000</f>
        <v>4859</v>
      </c>
      <c r="D15" s="73">
        <f>SUMIF('פירוט סעיפים'!D:D,A15,'פירוט סעיפים'!J:J)/1000</f>
        <v>3186</v>
      </c>
      <c r="E15" s="73">
        <f>SUMIF('פירוט סעיפים'!D:D,A15,'פירוט סעיפים'!K:K)/1000</f>
        <v>3867</v>
      </c>
      <c r="F15" s="156">
        <v>2.0299999999999998</v>
      </c>
      <c r="G15"/>
    </row>
    <row r="16" spans="1:11" s="71" customFormat="1">
      <c r="A16" s="83">
        <v>125</v>
      </c>
      <c r="B16" s="72" t="s">
        <v>10</v>
      </c>
      <c r="C16" s="73">
        <f>SUMIF('פירוט סעיפים'!D:D,A16,'פירוט סעיפים'!I:I)/1000</f>
        <v>2800</v>
      </c>
      <c r="D16" s="73">
        <f>SUMIF('פירוט סעיפים'!D:D,A16,'פירוט סעיפים'!J:J)/1000</f>
        <v>3288</v>
      </c>
      <c r="E16" s="73">
        <f>SUMIF('פירוט סעיפים'!D:D,A16,'פירוט סעיפים'!K:K)/1000</f>
        <v>2876</v>
      </c>
      <c r="F16" s="156">
        <v>2.04</v>
      </c>
      <c r="G16"/>
    </row>
    <row r="17" spans="1:9" s="71" customFormat="1">
      <c r="A17" s="83">
        <v>126</v>
      </c>
      <c r="B17" s="72" t="s">
        <v>941</v>
      </c>
      <c r="C17" s="73">
        <f>SUMIF('פירוט סעיפים'!D:D,A17,'פירוט סעיפים'!I:I)/1000</f>
        <v>1188</v>
      </c>
      <c r="D17" s="73">
        <f>SUMIF('פירוט סעיפים'!D:D,A17,'פירוט סעיפים'!J:J)/1000</f>
        <v>1821</v>
      </c>
      <c r="E17" s="73">
        <f>SUMIF('פירוט סעיפים'!D:D,A17,'פירוט סעיפים'!K:K)/1000</f>
        <v>1566</v>
      </c>
      <c r="F17" s="156">
        <v>2.0499999999999998</v>
      </c>
      <c r="G17"/>
    </row>
    <row r="18" spans="1:9" s="71" customFormat="1" ht="15.75">
      <c r="B18" s="78" t="s">
        <v>11</v>
      </c>
      <c r="C18" s="79">
        <f t="shared" ref="C18:E18" si="1">SUM(C13:C17)</f>
        <v>76191</v>
      </c>
      <c r="D18" s="79">
        <f t="shared" si="1"/>
        <v>74639</v>
      </c>
      <c r="E18" s="79">
        <f t="shared" si="1"/>
        <v>77519</v>
      </c>
      <c r="F18" s="157">
        <v>0</v>
      </c>
      <c r="G18"/>
    </row>
    <row r="19" spans="1:9" ht="9.6" customHeight="1">
      <c r="B19" s="70"/>
      <c r="C19" s="70"/>
      <c r="D19" s="70"/>
      <c r="E19" s="70"/>
      <c r="F19" s="155"/>
    </row>
    <row r="20" spans="1:9" s="71" customFormat="1">
      <c r="A20" s="84">
        <v>129</v>
      </c>
      <c r="B20" s="72" t="s">
        <v>12</v>
      </c>
      <c r="C20" s="73">
        <f>SUMIF('פירוט סעיפים'!D:D,A20,'פירוט סעיפים'!I:I)/1000</f>
        <v>1646</v>
      </c>
      <c r="D20" s="73">
        <f>SUMIF('פירוט סעיפים'!D:D,A20,'פירוט סעיפים'!J:J)/1000</f>
        <v>1684</v>
      </c>
      <c r="E20" s="73">
        <f>SUMIF('פירוט סעיפים'!D:D,A20,'פירוט סעיפים'!K:K)/1000</f>
        <v>191</v>
      </c>
      <c r="F20" s="156">
        <v>3</v>
      </c>
      <c r="G20"/>
    </row>
    <row r="21" spans="1:9" s="71" customFormat="1">
      <c r="A21" s="84">
        <v>130</v>
      </c>
      <c r="B21" s="72" t="s">
        <v>13</v>
      </c>
      <c r="C21" s="73">
        <v>0</v>
      </c>
      <c r="D21" s="73">
        <v>0</v>
      </c>
      <c r="E21" s="73">
        <v>0</v>
      </c>
      <c r="F21" s="156">
        <v>0</v>
      </c>
      <c r="G21"/>
    </row>
    <row r="22" spans="1:9" s="71" customFormat="1" ht="30" customHeight="1">
      <c r="B22" s="78" t="s">
        <v>942</v>
      </c>
      <c r="C22" s="79">
        <f t="shared" ref="C22:E22" si="2">C11+C18+C20+C21</f>
        <v>168789</v>
      </c>
      <c r="D22" s="79">
        <f t="shared" si="2"/>
        <v>169100</v>
      </c>
      <c r="E22" s="79">
        <f t="shared" si="2"/>
        <v>174056</v>
      </c>
      <c r="F22" s="157"/>
      <c r="G22"/>
    </row>
    <row r="23" spans="1:9" ht="9.6" customHeight="1">
      <c r="B23" s="70"/>
      <c r="C23" s="70"/>
      <c r="D23" s="70"/>
      <c r="E23" s="70"/>
      <c r="F23" s="155"/>
    </row>
    <row r="24" spans="1:9" s="71" customFormat="1">
      <c r="A24" s="83">
        <v>141</v>
      </c>
      <c r="B24" s="126" t="s">
        <v>15</v>
      </c>
      <c r="C24" s="127">
        <f>SUMIF('פירוט סעיפים'!D:D,A24,'פירוט סעיפים'!I:I)/1000</f>
        <v>4375</v>
      </c>
      <c r="D24" s="127">
        <f>SUMIF('פירוט סעיפים'!D:D,A24,'פירוט סעיפים'!J:J)/1000</f>
        <v>4400</v>
      </c>
      <c r="E24" s="127">
        <f>SUMIF('פירוט סעיפים'!D:D,A24,'פירוט סעיפים'!K:K)/1000</f>
        <v>4700</v>
      </c>
      <c r="F24" s="158">
        <v>4</v>
      </c>
      <c r="G24"/>
    </row>
    <row r="25" spans="1:9" s="71" customFormat="1">
      <c r="A25" s="84">
        <v>131</v>
      </c>
      <c r="B25" s="126" t="s">
        <v>16</v>
      </c>
      <c r="C25" s="127">
        <f>SUMIF('פירוט סעיפים'!D:D,A25,'פירוט סעיפים'!I:I)/1000</f>
        <v>0</v>
      </c>
      <c r="D25" s="127">
        <f>SUMIF('פירוט סעיפים'!D:D,A25,'פירוט סעיפים'!J:J)/1000</f>
        <v>0</v>
      </c>
      <c r="E25" s="127">
        <f>SUMIF('פירוט סעיפים'!D:D,A25,'פירוט סעיפים'!K:K)/1000</f>
        <v>0</v>
      </c>
      <c r="F25" s="158">
        <v>5</v>
      </c>
      <c r="G25"/>
    </row>
    <row r="26" spans="1:9" s="71" customFormat="1" ht="15.75">
      <c r="B26" s="78" t="s">
        <v>17</v>
      </c>
      <c r="C26" s="79">
        <f t="shared" ref="C26:E26" si="3">SUM(C24:C25)</f>
        <v>4375</v>
      </c>
      <c r="D26" s="79">
        <f t="shared" si="3"/>
        <v>4400</v>
      </c>
      <c r="E26" s="79">
        <f t="shared" si="3"/>
        <v>4700</v>
      </c>
      <c r="F26" s="157"/>
      <c r="G26"/>
    </row>
    <row r="27" spans="1:9" ht="9.6" customHeight="1">
      <c r="B27" s="70"/>
      <c r="C27" s="70"/>
      <c r="D27" s="70"/>
      <c r="E27" s="70"/>
      <c r="F27" s="155"/>
    </row>
    <row r="28" spans="1:9" s="71" customFormat="1">
      <c r="A28" s="83">
        <v>148</v>
      </c>
      <c r="B28" s="72" t="s">
        <v>19</v>
      </c>
      <c r="C28" s="127">
        <f>SUMIF('פירוט סעיפים'!D:D,A28,'פירוט סעיפים'!I:I)/1000</f>
        <v>0</v>
      </c>
      <c r="D28" s="127">
        <f>SUMIF('פירוט סעיפים'!D:D,A28,'פירוט סעיפים'!J:J)/1000</f>
        <v>0</v>
      </c>
      <c r="E28" s="127">
        <f>SUMIF('פירוט סעיפים'!D:D,A28,'פירוט סעיפים'!K:K)/1000</f>
        <v>700</v>
      </c>
      <c r="F28" s="156">
        <v>0</v>
      </c>
      <c r="G28"/>
    </row>
    <row r="29" spans="1:9" ht="9.6" customHeight="1">
      <c r="B29" s="70"/>
      <c r="C29" s="70"/>
      <c r="D29" s="70"/>
      <c r="E29" s="70"/>
      <c r="F29" s="155"/>
    </row>
    <row r="30" spans="1:9" s="71" customFormat="1" ht="15.75">
      <c r="B30" s="80" t="s">
        <v>20</v>
      </c>
      <c r="C30" s="81">
        <f t="shared" ref="C30:F30" si="4">C28+C26+C22</f>
        <v>173164</v>
      </c>
      <c r="D30" s="81">
        <f t="shared" si="4"/>
        <v>173500</v>
      </c>
      <c r="E30" s="81">
        <f t="shared" si="4"/>
        <v>179456</v>
      </c>
      <c r="F30" s="159">
        <f t="shared" si="4"/>
        <v>0</v>
      </c>
      <c r="G30"/>
    </row>
    <row r="31" spans="1:9" customFormat="1" ht="18.75">
      <c r="B31" s="82" t="s">
        <v>986</v>
      </c>
      <c r="F31" s="160"/>
    </row>
    <row r="32" spans="1:9" s="71" customFormat="1">
      <c r="A32" s="83">
        <v>151</v>
      </c>
      <c r="B32" s="72" t="s">
        <v>21</v>
      </c>
      <c r="C32" s="127">
        <f>SUMIF('פירוט סעיפים'!D:D,A32,'פירוט סעיפים'!I:I)/1000*-1</f>
        <v>27320</v>
      </c>
      <c r="D32" s="127">
        <f>SUMIF('פירוט סעיפים'!D:D,A32,'פירוט סעיפים'!J:J)/1000*-1</f>
        <v>27887</v>
      </c>
      <c r="E32" s="127">
        <f>SUMIF('פירוט סעיפים'!D:D,A32,'פירוט סעיפים'!K:K)/1000*-1</f>
        <v>27427</v>
      </c>
      <c r="F32" s="156">
        <v>1.01</v>
      </c>
      <c r="G32"/>
      <c r="I32" s="111"/>
    </row>
    <row r="33" spans="1:7" s="71" customFormat="1">
      <c r="A33" s="83">
        <v>152</v>
      </c>
      <c r="B33" s="72" t="s">
        <v>22</v>
      </c>
      <c r="C33" s="127">
        <f>SUMIF('פירוט סעיפים'!D:D,A33,'פירוט סעיפים'!I:I)/1000*-1</f>
        <v>44991</v>
      </c>
      <c r="D33" s="127">
        <f>SUMIF('פירוט סעיפים'!D:D,A33,'פירוט סעיפים'!J:J)/1000*-1</f>
        <v>42497</v>
      </c>
      <c r="E33" s="127">
        <f>SUMIF('פירוט סעיפים'!D:D,A33,'פירוט סעיפים'!K:K)/1000*-1</f>
        <v>46426</v>
      </c>
      <c r="F33" s="156">
        <v>1.02</v>
      </c>
      <c r="G33"/>
    </row>
    <row r="34" spans="1:7" s="71" customFormat="1">
      <c r="A34" s="83">
        <v>154</v>
      </c>
      <c r="B34" s="74" t="s">
        <v>943</v>
      </c>
      <c r="C34" s="127">
        <f>SUMIF('פירוט סעיפים'!D:D,A34,'פירוט סעיפים'!I:I)/1000*-1</f>
        <v>1148</v>
      </c>
      <c r="D34" s="127">
        <f>SUMIF('פירוט סעיפים'!D:D,A34,'פירוט סעיפים'!J:J)/1000*-1</f>
        <v>1182</v>
      </c>
      <c r="E34" s="127">
        <f>SUMIF('פירוט סעיפים'!D:D,A34,'פירוט סעיפים'!K:K)/1000*-1</f>
        <v>1148</v>
      </c>
      <c r="F34" s="156">
        <v>0</v>
      </c>
      <c r="G34"/>
    </row>
    <row r="35" spans="1:7" s="71" customFormat="1" ht="15.75">
      <c r="B35" s="78" t="s">
        <v>944</v>
      </c>
      <c r="C35" s="79">
        <f t="shared" ref="C35:E35" si="5">SUM(C32:C34)</f>
        <v>73459</v>
      </c>
      <c r="D35" s="79">
        <f t="shared" si="5"/>
        <v>71566</v>
      </c>
      <c r="E35" s="79">
        <f t="shared" si="5"/>
        <v>75001</v>
      </c>
      <c r="F35" s="157"/>
      <c r="G35"/>
    </row>
    <row r="36" spans="1:7" ht="9.6" customHeight="1">
      <c r="B36" s="70"/>
      <c r="C36" s="70"/>
      <c r="D36" s="70"/>
      <c r="E36" s="70"/>
      <c r="F36" s="155"/>
    </row>
    <row r="37" spans="1:7" s="71" customFormat="1">
      <c r="A37" s="83">
        <v>161</v>
      </c>
      <c r="B37" s="72" t="s">
        <v>23</v>
      </c>
      <c r="C37" s="127">
        <f>SUMIF('פירוט סעיפים'!D:D,A37,'פירוט סעיפים'!I:I)/1000*-1</f>
        <v>38786</v>
      </c>
      <c r="D37" s="127">
        <f>SUMIF('פירוט סעיפים'!D:D,A37,'פירוט סעיפים'!J:J)/1000*-1</f>
        <v>43006</v>
      </c>
      <c r="E37" s="127">
        <f>SUMIF('פירוט סעיפים'!D:D,A37,'פירוט סעיפים'!K:K)/1000*-1</f>
        <v>43423</v>
      </c>
      <c r="F37" s="156">
        <v>2.0099999999999998</v>
      </c>
      <c r="G37"/>
    </row>
    <row r="38" spans="1:7" s="71" customFormat="1">
      <c r="A38" s="83">
        <v>162</v>
      </c>
      <c r="B38" s="72" t="s">
        <v>24</v>
      </c>
      <c r="C38" s="127">
        <f>SUMIF('פירוט סעיפים'!D:D,A38,'פירוט סעיפים'!I:I)/1000*-1</f>
        <v>29158</v>
      </c>
      <c r="D38" s="127">
        <f>SUMIF('פירוט סעיפים'!D:D,A38,'פירוט סעיפים'!J:J)/1000*-1</f>
        <v>29060</v>
      </c>
      <c r="E38" s="127">
        <f>SUMIF('פירוט סעיפים'!D:D,A38,'פירוט סעיפים'!K:K)/1000*-1</f>
        <v>30261</v>
      </c>
      <c r="F38" s="156">
        <v>2.02</v>
      </c>
      <c r="G38"/>
    </row>
    <row r="39" spans="1:7" s="71" customFormat="1" ht="15.75">
      <c r="B39" s="78" t="s">
        <v>25</v>
      </c>
      <c r="C39" s="79">
        <f t="shared" ref="C39:E39" si="6">SUM(C37:C38)</f>
        <v>67944</v>
      </c>
      <c r="D39" s="79">
        <f t="shared" si="6"/>
        <v>72066</v>
      </c>
      <c r="E39" s="79">
        <f t="shared" si="6"/>
        <v>73684</v>
      </c>
      <c r="F39" s="157"/>
      <c r="G39"/>
    </row>
    <row r="40" spans="1:7" ht="9.6" customHeight="1">
      <c r="B40" s="70"/>
      <c r="C40" s="70"/>
      <c r="D40" s="70"/>
      <c r="E40" s="70"/>
      <c r="F40" s="155"/>
    </row>
    <row r="41" spans="1:7" s="71" customFormat="1">
      <c r="A41" s="83">
        <v>171</v>
      </c>
      <c r="B41" s="72" t="s">
        <v>26</v>
      </c>
      <c r="C41" s="127">
        <f>SUMIF('פירוט סעיפים'!D:D,A41,'פירוט סעיפים'!I:I)/1000*-1</f>
        <v>2921</v>
      </c>
      <c r="D41" s="127">
        <f>SUMIF('פירוט סעיפים'!D:D,A41,'פירוט סעיפים'!J:J)/1000*-1</f>
        <v>2478</v>
      </c>
      <c r="E41" s="127">
        <f>SUMIF('פירוט סעיפים'!D:D,A41,'פירוט סעיפים'!K:K)/1000*-1</f>
        <v>2747</v>
      </c>
      <c r="F41" s="156">
        <v>3.01</v>
      </c>
      <c r="G41"/>
    </row>
    <row r="42" spans="1:7" s="71" customFormat="1">
      <c r="A42" s="83">
        <v>172</v>
      </c>
      <c r="B42" s="72" t="s">
        <v>27</v>
      </c>
      <c r="C42" s="127">
        <f>SUMIF('פירוט סעיפים'!D:D,A42,'פירוט סעיפים'!I:I)/1000*-1</f>
        <v>14446</v>
      </c>
      <c r="D42" s="127">
        <f>SUMIF('פירוט סעיפים'!D:D,A42,'פירוט סעיפים'!J:J)/1000*-1</f>
        <v>13121</v>
      </c>
      <c r="E42" s="127">
        <f>SUMIF('פירוט סעיפים'!D:D,A42,'פירוט סעיפים'!K:K)/1000*-1</f>
        <v>13594</v>
      </c>
      <c r="F42" s="156">
        <v>3.02</v>
      </c>
      <c r="G42"/>
    </row>
    <row r="43" spans="1:7" s="71" customFormat="1" ht="15.75">
      <c r="B43" s="78" t="s">
        <v>28</v>
      </c>
      <c r="C43" s="79">
        <f t="shared" ref="C43:E43" si="7">SUM(C41:C42)</f>
        <v>17367</v>
      </c>
      <c r="D43" s="79">
        <f t="shared" si="7"/>
        <v>15599</v>
      </c>
      <c r="E43" s="79">
        <f t="shared" si="7"/>
        <v>16341</v>
      </c>
      <c r="F43" s="157"/>
      <c r="G43"/>
    </row>
    <row r="44" spans="1:7" ht="9.6" customHeight="1">
      <c r="B44" s="70"/>
      <c r="C44" s="70"/>
      <c r="D44" s="70"/>
      <c r="E44" s="70"/>
      <c r="F44" s="155"/>
    </row>
    <row r="45" spans="1:7" s="71" customFormat="1">
      <c r="A45" s="83">
        <v>181</v>
      </c>
      <c r="B45" s="72" t="s">
        <v>29</v>
      </c>
      <c r="C45" s="127">
        <f>SUMIF('פירוט סעיפים'!D:D,A45,'פירוט סעיפים'!I:I)/1000*-1</f>
        <v>4898</v>
      </c>
      <c r="D45" s="127">
        <f>SUMIF('פירוט סעיפים'!D:D,A45,'פירוט סעיפים'!J:J)/1000*-1</f>
        <v>4682</v>
      </c>
      <c r="E45" s="127">
        <f>SUMIF('פירוט סעיפים'!D:D,A45,'פירוט סעיפים'!K:K)/1000*-1</f>
        <v>5880</v>
      </c>
      <c r="F45" s="156"/>
      <c r="G45"/>
    </row>
    <row r="46" spans="1:7" s="71" customFormat="1">
      <c r="A46" s="83">
        <v>182</v>
      </c>
      <c r="B46" s="72" t="s">
        <v>30</v>
      </c>
      <c r="C46" s="127">
        <f>SUMIF('פירוט סעיפים'!D:D,A46,'פירוט סעיפים'!I:I)/1000*-1</f>
        <v>4704</v>
      </c>
      <c r="D46" s="127">
        <f>SUMIF('פירוט סעיפים'!D:D,A46,'פירוט סעיפים'!J:J)/1000*-1</f>
        <v>4711</v>
      </c>
      <c r="E46" s="127">
        <f>SUMIF('פירוט סעיפים'!D:D,A46,'פירוט סעיפים'!K:K)/1000*-1</f>
        <v>2714</v>
      </c>
      <c r="F46" s="156"/>
      <c r="G46"/>
    </row>
    <row r="47" spans="1:7" s="71" customFormat="1" ht="15.75">
      <c r="B47" s="78" t="s">
        <v>31</v>
      </c>
      <c r="C47" s="79">
        <f t="shared" ref="C47:E47" si="8">SUM(C45:C46)</f>
        <v>9602</v>
      </c>
      <c r="D47" s="79">
        <f t="shared" si="8"/>
        <v>9393</v>
      </c>
      <c r="E47" s="79">
        <f t="shared" si="8"/>
        <v>8594</v>
      </c>
      <c r="F47" s="157"/>
      <c r="G47"/>
    </row>
    <row r="48" spans="1:7" ht="9.6" customHeight="1">
      <c r="B48" s="70"/>
      <c r="C48" s="70"/>
      <c r="D48" s="70"/>
      <c r="E48" s="70"/>
      <c r="F48" s="155"/>
    </row>
    <row r="49" spans="1:7" s="71" customFormat="1">
      <c r="A49" s="83">
        <v>191</v>
      </c>
      <c r="B49" s="72" t="s">
        <v>32</v>
      </c>
      <c r="C49" s="127">
        <f>SUMIF('פירוט סעיפים'!D:D,A49,'פירוט סעיפים'!I:I)/1000*-1</f>
        <v>322</v>
      </c>
      <c r="D49" s="127">
        <f>SUMIF('פירוט סעיפים'!D:D,A49,'פירוט סעיפים'!J:J)/1000*-1</f>
        <v>350</v>
      </c>
      <c r="E49" s="127">
        <f>SUMIF('פירוט סעיפים'!D:D,A49,'פירוט סעיפים'!K:K)/1000*-1</f>
        <v>341</v>
      </c>
      <c r="F49" s="156">
        <v>4</v>
      </c>
      <c r="G49"/>
    </row>
    <row r="50" spans="1:7" s="71" customFormat="1">
      <c r="A50" s="83">
        <v>192</v>
      </c>
      <c r="B50" s="72" t="s">
        <v>33</v>
      </c>
      <c r="C50" s="127">
        <f>SUMIF('פירוט סעיפים'!D:D,A50,'פירוט סעיפים'!I:I)/1000*-1</f>
        <v>95</v>
      </c>
      <c r="D50" s="127">
        <f>SUMIF('פירוט סעיפים'!D:D,A50,'פירוט סעיפים'!J:J)/1000*-1</f>
        <v>126</v>
      </c>
      <c r="E50" s="127">
        <f>SUMIF('פירוט סעיפים'!D:D,A50,'פירוט סעיפים'!K:K)/1000*-1</f>
        <v>95</v>
      </c>
      <c r="F50" s="156">
        <v>0</v>
      </c>
      <c r="G50"/>
    </row>
    <row r="51" spans="1:7" s="71" customFormat="1">
      <c r="A51" s="84">
        <v>193</v>
      </c>
      <c r="B51" s="72" t="s">
        <v>945</v>
      </c>
      <c r="C51" s="127">
        <f>SUMIF('פירוט סעיפים'!D:D,A51,'פירוט סעיפים'!I:I)/1000*-1</f>
        <v>0</v>
      </c>
      <c r="D51" s="127">
        <f>SUMIF('פירוט סעיפים'!D:D,A51,'פירוט סעיפים'!J:J)/1000*-1</f>
        <v>0</v>
      </c>
      <c r="E51" s="127">
        <f>SUMIF('פירוט סעיפים'!D:D,A51,'פירוט סעיפים'!K:K)/1000*-1</f>
        <v>0</v>
      </c>
      <c r="F51" s="156">
        <v>0</v>
      </c>
      <c r="G51"/>
    </row>
    <row r="52" spans="1:7" s="71" customFormat="1" ht="31.15" customHeight="1">
      <c r="B52" s="78" t="s">
        <v>946</v>
      </c>
      <c r="C52" s="79">
        <f t="shared" ref="C52:E52" si="9">C35+C39+C43+C47+C49+C50+C51</f>
        <v>168789</v>
      </c>
      <c r="D52" s="79">
        <f t="shared" si="9"/>
        <v>169100</v>
      </c>
      <c r="E52" s="79">
        <f t="shared" si="9"/>
        <v>174056</v>
      </c>
      <c r="F52" s="157"/>
      <c r="G52"/>
    </row>
    <row r="53" spans="1:7" ht="9.6" customHeight="1">
      <c r="B53" s="70"/>
      <c r="C53" s="70"/>
      <c r="D53" s="70"/>
      <c r="E53" s="70"/>
      <c r="F53" s="155"/>
    </row>
    <row r="54" spans="1:7" s="71" customFormat="1">
      <c r="A54" s="83">
        <v>196</v>
      </c>
      <c r="B54" s="72" t="s">
        <v>15</v>
      </c>
      <c r="C54" s="127">
        <f>SUMIF('פירוט סעיפים'!D:D,A54,'פירוט סעיפים'!I:I)/1000*-1</f>
        <v>4375</v>
      </c>
      <c r="D54" s="127">
        <f>SUMIF('פירוט סעיפים'!D:D,A54,'פירוט סעיפים'!J:J)/1000*-1</f>
        <v>4400</v>
      </c>
      <c r="E54" s="127">
        <f>SUMIF('פירוט סעיפים'!D:D,A54,'פירוט סעיפים'!K:K)/1000*-1</f>
        <v>4700</v>
      </c>
      <c r="F54" s="156">
        <v>5</v>
      </c>
      <c r="G54"/>
    </row>
    <row r="55" spans="1:7" s="71" customFormat="1">
      <c r="A55" s="84">
        <v>195</v>
      </c>
      <c r="B55" s="72" t="s">
        <v>947</v>
      </c>
      <c r="C55" s="127">
        <f>SUMIF('פירוט סעיפים'!D:D,A55,'פירוט סעיפים'!I:I)/1000*-1</f>
        <v>0</v>
      </c>
      <c r="D55" s="127">
        <f>SUMIF('פירוט סעיפים'!D:D,A55,'פירוט סעיפים'!J:J)/1000*-1</f>
        <v>0</v>
      </c>
      <c r="E55" s="127">
        <f>SUMIF('פירוט סעיפים'!D:D,A55,'פירוט סעיפים'!K:K)/1000*-1</f>
        <v>0</v>
      </c>
      <c r="F55" s="156">
        <v>6</v>
      </c>
      <c r="G55"/>
    </row>
    <row r="56" spans="1:7" s="71" customFormat="1" ht="15.75">
      <c r="B56" s="78" t="s">
        <v>948</v>
      </c>
      <c r="C56" s="79">
        <f t="shared" ref="C56:E56" si="10">C52+C54+C55</f>
        <v>173164</v>
      </c>
      <c r="D56" s="79">
        <f t="shared" si="10"/>
        <v>173500</v>
      </c>
      <c r="E56" s="79">
        <f t="shared" si="10"/>
        <v>178756</v>
      </c>
      <c r="F56" s="157"/>
      <c r="G56"/>
    </row>
    <row r="57" spans="1:7" ht="9.6" customHeight="1">
      <c r="B57" s="70"/>
      <c r="C57" s="70"/>
      <c r="D57" s="70"/>
      <c r="E57" s="70"/>
      <c r="F57" s="155"/>
    </row>
    <row r="58" spans="1:7" s="71" customFormat="1">
      <c r="A58" s="71">
        <v>198</v>
      </c>
      <c r="B58" s="72" t="s">
        <v>949</v>
      </c>
      <c r="C58" s="127">
        <f>SUMIF('פירוט סעיפים'!D:D,A58,'פירוט סעיפים'!I:I)/1000*-1</f>
        <v>0</v>
      </c>
      <c r="D58" s="127">
        <f>SUMIF('פירוט סעיפים'!D:D,A58,'פירוט סעיפים'!J:J)/1000*-1</f>
        <v>0</v>
      </c>
      <c r="E58" s="127">
        <f>SUMIF('פירוט סעיפים'!D:D,A58,'פירוט סעיפים'!K:K)/1000*-1</f>
        <v>700</v>
      </c>
      <c r="F58" s="156">
        <v>0</v>
      </c>
      <c r="G58"/>
    </row>
    <row r="59" spans="1:7" s="71" customFormat="1" ht="15.75">
      <c r="B59" s="78" t="s">
        <v>35</v>
      </c>
      <c r="C59" s="79">
        <f t="shared" ref="C59:F59" si="11">C56+C58</f>
        <v>173164</v>
      </c>
      <c r="D59" s="79">
        <f t="shared" si="11"/>
        <v>173500</v>
      </c>
      <c r="E59" s="79">
        <f t="shared" si="11"/>
        <v>179456</v>
      </c>
      <c r="F59" s="157">
        <f t="shared" si="11"/>
        <v>0</v>
      </c>
      <c r="G59"/>
    </row>
    <row r="60" spans="1:7" ht="9.6" customHeight="1">
      <c r="B60" s="70"/>
      <c r="C60" s="70"/>
      <c r="D60" s="70"/>
      <c r="E60" s="70"/>
      <c r="F60" s="155"/>
    </row>
    <row r="61" spans="1:7" s="71" customFormat="1" ht="15.75">
      <c r="B61" s="78" t="s">
        <v>950</v>
      </c>
      <c r="C61" s="79">
        <f>C30-C59</f>
        <v>0</v>
      </c>
      <c r="D61" s="79">
        <f>D30-D59</f>
        <v>0</v>
      </c>
      <c r="E61" s="79">
        <f>E30-E59</f>
        <v>0</v>
      </c>
      <c r="F61" s="157"/>
      <c r="G61"/>
    </row>
    <row r="62" spans="1:7" s="71" customFormat="1">
      <c r="F62" s="161"/>
      <c r="G62"/>
    </row>
    <row r="63" spans="1:7" s="71" customFormat="1">
      <c r="F63" s="161"/>
      <c r="G63"/>
    </row>
    <row r="64" spans="1:7" s="71" customFormat="1">
      <c r="F64" s="161"/>
      <c r="G64"/>
    </row>
    <row r="65" spans="6:7" s="71" customFormat="1">
      <c r="F65" s="161"/>
      <c r="G65"/>
    </row>
    <row r="66" spans="6:7" s="71" customFormat="1">
      <c r="F66" s="161"/>
      <c r="G66"/>
    </row>
    <row r="67" spans="6:7" s="71" customFormat="1">
      <c r="F67" s="161"/>
      <c r="G67"/>
    </row>
    <row r="68" spans="6:7" s="71" customFormat="1">
      <c r="F68" s="161"/>
      <c r="G68"/>
    </row>
    <row r="69" spans="6:7" s="71" customFormat="1">
      <c r="F69" s="161"/>
      <c r="G69"/>
    </row>
    <row r="70" spans="6:7" s="71" customFormat="1">
      <c r="F70" s="161"/>
      <c r="G70"/>
    </row>
  </sheetData>
  <autoFilter ref="A4:A61"/>
  <mergeCells count="1">
    <mergeCell ref="B1:F1"/>
  </mergeCells>
  <printOptions horizontalCentered="1"/>
  <pageMargins left="0.15748031496062992" right="0.15748031496062992" top="0.6692913385826772" bottom="0.78740157480314965" header="0.31496062992125984" footer="0.31496062992125984"/>
  <pageSetup paperSize="9" orientation="portrait" useFirstPageNumber="1" r:id="rId1"/>
  <headerFooter alignWithMargins="0">
    <oddHeader>&amp;L&amp;"Arial,מודגש"&amp;U&amp;D&amp;R&amp;"Arial,מודגש נטוי"&amp;14מ.א עמק הירדן</oddHeader>
    <oddFooter>&amp;C&amp;P&amp;R&amp;"Arial,מודגש"הוכן ע"י :- &amp;"Arial,מודגש נטוי"&amp;12מחלקת גזברות 
&amp;"Arial,מודגש"&amp;11מ.א עמק הירדן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65"/>
  <sheetViews>
    <sheetView rightToLeft="1" zoomScale="110" zoomScaleNormal="110" workbookViewId="0">
      <selection activeCell="A34" sqref="A34"/>
    </sheetView>
  </sheetViews>
  <sheetFormatPr defaultColWidth="104.140625" defaultRowHeight="14.25"/>
  <cols>
    <col min="1" max="1" width="93.42578125" style="91" customWidth="1"/>
    <col min="2" max="16384" width="104.140625" style="90"/>
  </cols>
  <sheetData>
    <row r="1" spans="1:1" ht="16.5">
      <c r="A1" s="131" t="s">
        <v>1792</v>
      </c>
    </row>
    <row r="2" spans="1:1" ht="16.5">
      <c r="A2" s="131"/>
    </row>
    <row r="3" spans="1:1" ht="66">
      <c r="A3" s="132" t="s">
        <v>1822</v>
      </c>
    </row>
    <row r="4" spans="1:1" ht="16.5">
      <c r="A4" s="133"/>
    </row>
    <row r="5" spans="1:1" ht="18">
      <c r="A5" s="134" t="s">
        <v>990</v>
      </c>
    </row>
    <row r="6" spans="1:1" ht="16.5">
      <c r="A6" s="132" t="s">
        <v>991</v>
      </c>
    </row>
    <row r="7" spans="1:1" ht="16.5">
      <c r="A7" s="135" t="s">
        <v>1793</v>
      </c>
    </row>
    <row r="8" spans="1:1" ht="16.5">
      <c r="A8" s="133" t="s">
        <v>989</v>
      </c>
    </row>
    <row r="9" spans="1:1" ht="82.5">
      <c r="A9" s="133" t="s">
        <v>1840</v>
      </c>
    </row>
    <row r="10" spans="1:1" ht="16.5">
      <c r="A10" s="135" t="s">
        <v>1794</v>
      </c>
    </row>
    <row r="11" spans="1:1" ht="49.5">
      <c r="A11" s="133" t="s">
        <v>1831</v>
      </c>
    </row>
    <row r="12" spans="1:1" ht="16.5">
      <c r="A12" s="133"/>
    </row>
    <row r="13" spans="1:1" ht="16.5">
      <c r="A13" s="135" t="s">
        <v>1795</v>
      </c>
    </row>
    <row r="14" spans="1:1" ht="39.4" customHeight="1">
      <c r="A14" s="133" t="s">
        <v>1837</v>
      </c>
    </row>
    <row r="15" spans="1:1" ht="16.5">
      <c r="A15" s="133"/>
    </row>
    <row r="16" spans="1:1" ht="16.5">
      <c r="A16" s="135" t="s">
        <v>1823</v>
      </c>
    </row>
    <row r="17" spans="1:2" ht="33">
      <c r="A17" s="133" t="s">
        <v>1824</v>
      </c>
    </row>
    <row r="18" spans="1:2" ht="16.5">
      <c r="A18" s="133"/>
    </row>
    <row r="19" spans="1:2" ht="16.5">
      <c r="A19" s="132" t="s">
        <v>992</v>
      </c>
    </row>
    <row r="20" spans="1:2" ht="16.5">
      <c r="A20" s="135" t="s">
        <v>1796</v>
      </c>
    </row>
    <row r="21" spans="1:2" ht="69.599999999999994" customHeight="1">
      <c r="A21" s="162" t="s">
        <v>1834</v>
      </c>
    </row>
    <row r="22" spans="1:2" ht="16.5">
      <c r="A22" s="133"/>
    </row>
    <row r="23" spans="1:2" ht="16.5">
      <c r="A23" s="135" t="s">
        <v>1835</v>
      </c>
      <c r="B23" s="136"/>
    </row>
    <row r="24" spans="1:2" ht="16.5">
      <c r="A24" s="133"/>
    </row>
    <row r="25" spans="1:2" ht="66">
      <c r="A25" s="133" t="s">
        <v>1836</v>
      </c>
    </row>
    <row r="26" spans="1:2" ht="16.5">
      <c r="A26" s="133"/>
    </row>
    <row r="27" spans="1:2" ht="16.5">
      <c r="A27" s="135" t="s">
        <v>1797</v>
      </c>
    </row>
    <row r="28" spans="1:2" ht="16.5">
      <c r="A28" s="133" t="s">
        <v>1798</v>
      </c>
    </row>
    <row r="29" spans="1:2" ht="16.5">
      <c r="A29" s="133"/>
    </row>
    <row r="30" spans="1:2" ht="16.5">
      <c r="A30" s="132" t="s">
        <v>1799</v>
      </c>
    </row>
    <row r="31" spans="1:2" ht="16.5">
      <c r="A31" s="133" t="s">
        <v>1841</v>
      </c>
    </row>
    <row r="32" spans="1:2" ht="16.5">
      <c r="A32" s="133"/>
    </row>
    <row r="33" spans="1:1" ht="16.5">
      <c r="A33" s="135" t="s">
        <v>1800</v>
      </c>
    </row>
    <row r="34" spans="1:1" ht="66.400000000000006" customHeight="1">
      <c r="A34" s="133" t="s">
        <v>1842</v>
      </c>
    </row>
    <row r="35" spans="1:1" ht="16.5">
      <c r="A35" s="133"/>
    </row>
    <row r="36" spans="1:1" ht="16.5">
      <c r="A36" s="135" t="s">
        <v>1801</v>
      </c>
    </row>
    <row r="37" spans="1:1" ht="16.5">
      <c r="A37" s="133" t="s">
        <v>1802</v>
      </c>
    </row>
    <row r="38" spans="1:1" ht="16.5">
      <c r="A38" s="135" t="s">
        <v>1803</v>
      </c>
    </row>
    <row r="39" spans="1:1" ht="16.5">
      <c r="A39" s="133" t="s">
        <v>1825</v>
      </c>
    </row>
    <row r="40" spans="1:1" ht="16.5">
      <c r="A40" s="133"/>
    </row>
    <row r="41" spans="1:1" ht="18">
      <c r="A41" s="134" t="s">
        <v>993</v>
      </c>
    </row>
    <row r="42" spans="1:1" ht="16.5">
      <c r="A42" s="132" t="s">
        <v>994</v>
      </c>
    </row>
    <row r="43" spans="1:1" ht="16.5">
      <c r="A43" s="135" t="s">
        <v>1804</v>
      </c>
    </row>
    <row r="44" spans="1:1" ht="33">
      <c r="A44" s="133" t="s">
        <v>1826</v>
      </c>
    </row>
    <row r="45" spans="1:1" ht="16.5">
      <c r="A45" s="135" t="s">
        <v>1805</v>
      </c>
    </row>
    <row r="46" spans="1:1" ht="33">
      <c r="A46" s="133" t="s">
        <v>1806</v>
      </c>
    </row>
    <row r="47" spans="1:1" ht="16.5">
      <c r="A47" s="133"/>
    </row>
    <row r="48" spans="1:1" ht="16.5">
      <c r="A48" s="132" t="s">
        <v>995</v>
      </c>
    </row>
    <row r="49" spans="1:1" ht="16.5">
      <c r="A49" s="135" t="s">
        <v>1807</v>
      </c>
    </row>
    <row r="50" spans="1:1" ht="33">
      <c r="A50" s="133" t="s">
        <v>1832</v>
      </c>
    </row>
    <row r="51" spans="1:1" ht="16.5">
      <c r="A51" s="133"/>
    </row>
    <row r="52" spans="1:1" ht="16.5">
      <c r="A52" s="135" t="s">
        <v>1808</v>
      </c>
    </row>
    <row r="53" spans="1:1" ht="33">
      <c r="A53" s="133" t="s">
        <v>1833</v>
      </c>
    </row>
    <row r="54" spans="1:1" ht="16.5">
      <c r="A54" s="133"/>
    </row>
    <row r="55" spans="1:1" ht="16.5">
      <c r="A55" s="132" t="s">
        <v>996</v>
      </c>
    </row>
    <row r="56" spans="1:1" ht="16.5">
      <c r="A56" s="135" t="s">
        <v>1809</v>
      </c>
    </row>
    <row r="57" spans="1:1" ht="33">
      <c r="A57" s="133" t="s">
        <v>1838</v>
      </c>
    </row>
    <row r="58" spans="1:1" ht="16.5">
      <c r="A58" s="133"/>
    </row>
    <row r="59" spans="1:1" ht="16.5">
      <c r="A59" s="135" t="s">
        <v>1810</v>
      </c>
    </row>
    <row r="60" spans="1:1" ht="49.5">
      <c r="A60" s="133" t="s">
        <v>1839</v>
      </c>
    </row>
    <row r="61" spans="1:1" ht="16.5">
      <c r="A61" s="135" t="s">
        <v>1830</v>
      </c>
    </row>
    <row r="62" spans="1:1" ht="16.5">
      <c r="A62" s="133" t="s">
        <v>1827</v>
      </c>
    </row>
    <row r="63" spans="1:1" ht="16.5">
      <c r="A63" s="132" t="s">
        <v>997</v>
      </c>
    </row>
    <row r="64" spans="1:1" ht="16.5">
      <c r="A64" s="135" t="s">
        <v>1811</v>
      </c>
    </row>
    <row r="65" spans="1:1" ht="16.5">
      <c r="A65" s="133" t="s">
        <v>1812</v>
      </c>
    </row>
  </sheetData>
  <pageMargins left="0.70866141732283472" right="0.70866141732283472" top="0.74803149606299213" bottom="0.74803149606299213" header="0.31496062992125984" footer="0.31496062992125984"/>
  <pageSetup paperSize="9" firstPageNumber="3" orientation="portrait" useFirstPageNumber="1" horizontalDpi="300" verticalDpi="300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38"/>
  <sheetViews>
    <sheetView showZeros="0" rightToLeft="1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L11" sqref="L11"/>
    </sheetView>
  </sheetViews>
  <sheetFormatPr defaultColWidth="8" defaultRowHeight="11.25"/>
  <cols>
    <col min="1" max="1" width="4.85546875" style="85" customWidth="1"/>
    <col min="2" max="2" width="22.42578125" style="85" customWidth="1"/>
    <col min="3" max="3" width="10.42578125" style="85" customWidth="1"/>
    <col min="4" max="4" width="10.28515625" style="87" customWidth="1"/>
    <col min="5" max="5" width="9.42578125" style="85" customWidth="1"/>
    <col min="6" max="6" width="10.85546875" style="87" customWidth="1"/>
    <col min="7" max="7" width="9.28515625" style="85" customWidth="1"/>
    <col min="8" max="8" width="12.85546875" style="87" bestFit="1" customWidth="1"/>
    <col min="9" max="9" width="8" style="85"/>
    <col min="10" max="10" width="9.5703125" style="85" customWidth="1"/>
    <col min="11" max="11" width="10" style="85" bestFit="1" customWidth="1"/>
    <col min="12" max="16384" width="8" style="85"/>
  </cols>
  <sheetData>
    <row r="1" spans="1:12" ht="15.75">
      <c r="A1" s="165" t="s">
        <v>1790</v>
      </c>
      <c r="B1" s="165"/>
      <c r="C1" s="165"/>
      <c r="D1" s="165"/>
      <c r="E1" s="165"/>
      <c r="F1" s="165"/>
      <c r="G1" s="165"/>
      <c r="H1" s="165"/>
      <c r="J1" s="86"/>
      <c r="K1" s="86"/>
      <c r="L1" s="86"/>
    </row>
    <row r="2" spans="1:12">
      <c r="J2" s="86"/>
      <c r="K2" s="86"/>
      <c r="L2" s="86"/>
    </row>
    <row r="3" spans="1:12" s="88" customFormat="1" ht="28.15" customHeight="1">
      <c r="A3" s="92"/>
      <c r="B3" s="92"/>
      <c r="C3" s="166" t="s">
        <v>1791</v>
      </c>
      <c r="D3" s="167"/>
      <c r="E3" s="166" t="s">
        <v>1007</v>
      </c>
      <c r="F3" s="167"/>
      <c r="G3" s="166" t="s">
        <v>1008</v>
      </c>
      <c r="H3" s="167"/>
      <c r="J3" s="86"/>
      <c r="K3" s="86"/>
      <c r="L3" s="86"/>
    </row>
    <row r="4" spans="1:12" s="89" customFormat="1" ht="31.5">
      <c r="A4" s="93" t="s">
        <v>38</v>
      </c>
      <c r="B4" s="93" t="s">
        <v>951</v>
      </c>
      <c r="C4" s="93" t="s">
        <v>966</v>
      </c>
      <c r="D4" s="94" t="s">
        <v>967</v>
      </c>
      <c r="E4" s="93" t="s">
        <v>968</v>
      </c>
      <c r="F4" s="94" t="s">
        <v>967</v>
      </c>
      <c r="G4" s="93" t="s">
        <v>968</v>
      </c>
      <c r="H4" s="94" t="s">
        <v>967</v>
      </c>
    </row>
    <row r="5" spans="1:12" s="86" customFormat="1" ht="15.75">
      <c r="A5" s="95">
        <v>6</v>
      </c>
      <c r="B5" s="96" t="s">
        <v>969</v>
      </c>
      <c r="C5" s="97"/>
      <c r="D5" s="98"/>
      <c r="E5" s="97"/>
      <c r="F5" s="97"/>
      <c r="G5" s="97"/>
      <c r="H5" s="97"/>
    </row>
    <row r="6" spans="1:12" s="86" customFormat="1" ht="15.75">
      <c r="A6" s="95">
        <v>61</v>
      </c>
      <c r="B6" s="99" t="s">
        <v>970</v>
      </c>
      <c r="C6" s="125">
        <v>1</v>
      </c>
      <c r="D6" s="125">
        <v>677</v>
      </c>
      <c r="E6" s="125">
        <v>1</v>
      </c>
      <c r="F6" s="125">
        <v>727</v>
      </c>
      <c r="G6" s="125">
        <v>1</v>
      </c>
      <c r="H6" s="125">
        <v>741</v>
      </c>
      <c r="I6" s="151"/>
      <c r="J6" s="151"/>
    </row>
    <row r="7" spans="1:12" s="86" customFormat="1" ht="15.75">
      <c r="A7" s="95">
        <v>61</v>
      </c>
      <c r="B7" s="99" t="s">
        <v>960</v>
      </c>
      <c r="C7" s="125">
        <v>9</v>
      </c>
      <c r="D7" s="125">
        <v>2414</v>
      </c>
      <c r="E7" s="125">
        <v>9</v>
      </c>
      <c r="F7" s="125">
        <v>2324.4844199999998</v>
      </c>
      <c r="G7" s="125">
        <v>9</v>
      </c>
      <c r="H7" s="125">
        <v>2222</v>
      </c>
      <c r="I7" s="151"/>
      <c r="J7" s="151"/>
    </row>
    <row r="8" spans="1:12" s="86" customFormat="1" ht="15.75">
      <c r="A8" s="95">
        <v>62</v>
      </c>
      <c r="B8" s="99" t="s">
        <v>961</v>
      </c>
      <c r="C8" s="125">
        <v>5</v>
      </c>
      <c r="D8" s="125">
        <v>1100</v>
      </c>
      <c r="E8" s="125">
        <v>5</v>
      </c>
      <c r="F8" s="125">
        <v>1213.34744</v>
      </c>
      <c r="G8" s="125">
        <v>5</v>
      </c>
      <c r="H8" s="125">
        <v>1028</v>
      </c>
      <c r="I8" s="151"/>
      <c r="J8" s="151"/>
    </row>
    <row r="9" spans="1:12" s="86" customFormat="1" ht="16.5" thickBot="1">
      <c r="A9" s="108"/>
      <c r="B9" s="128" t="s">
        <v>962</v>
      </c>
      <c r="C9" s="129">
        <f t="shared" ref="C9:H9" si="0">SUM(C6:C8)</f>
        <v>15</v>
      </c>
      <c r="D9" s="130">
        <f t="shared" si="0"/>
        <v>4191</v>
      </c>
      <c r="E9" s="129">
        <f>SUM(E6:E8)</f>
        <v>15</v>
      </c>
      <c r="F9" s="130">
        <f>SUM(F6:F8)</f>
        <v>4264.8318600000002</v>
      </c>
      <c r="G9" s="129">
        <f t="shared" si="0"/>
        <v>15</v>
      </c>
      <c r="H9" s="130">
        <f t="shared" si="0"/>
        <v>3991</v>
      </c>
      <c r="I9" s="151"/>
      <c r="J9" s="151"/>
    </row>
    <row r="10" spans="1:12" s="86" customFormat="1" ht="16.5" thickTop="1">
      <c r="A10" s="102">
        <v>7</v>
      </c>
      <c r="B10" s="103" t="s">
        <v>971</v>
      </c>
      <c r="C10" s="125"/>
      <c r="D10" s="125"/>
      <c r="E10" s="97"/>
      <c r="F10" s="97"/>
      <c r="G10" s="97"/>
      <c r="H10" s="97"/>
      <c r="I10" s="151"/>
      <c r="J10" s="151"/>
    </row>
    <row r="11" spans="1:12" s="86" customFormat="1" ht="15.75">
      <c r="A11" s="95">
        <v>71</v>
      </c>
      <c r="B11" s="99" t="s">
        <v>952</v>
      </c>
      <c r="C11" s="125">
        <v>16</v>
      </c>
      <c r="D11" s="125">
        <v>4747</v>
      </c>
      <c r="E11" s="125">
        <v>17.780399470899471</v>
      </c>
      <c r="F11" s="125">
        <v>5066.5094211111127</v>
      </c>
      <c r="G11" s="125">
        <v>17.95</v>
      </c>
      <c r="H11" s="125">
        <v>5050</v>
      </c>
      <c r="I11" s="151"/>
      <c r="J11" s="151"/>
    </row>
    <row r="12" spans="1:12" s="86" customFormat="1" ht="15.75">
      <c r="A12" s="95">
        <v>72</v>
      </c>
      <c r="B12" s="99" t="s">
        <v>953</v>
      </c>
      <c r="C12" s="125">
        <v>1</v>
      </c>
      <c r="D12" s="125">
        <v>100</v>
      </c>
      <c r="E12" s="125">
        <v>0.5</v>
      </c>
      <c r="F12" s="125">
        <v>94.219130000000007</v>
      </c>
      <c r="G12" s="125">
        <v>0.5</v>
      </c>
      <c r="H12" s="125">
        <v>96</v>
      </c>
      <c r="I12" s="151"/>
      <c r="J12" s="151"/>
    </row>
    <row r="13" spans="1:12" s="86" customFormat="1" ht="15.75">
      <c r="A13" s="95">
        <v>73</v>
      </c>
      <c r="B13" s="99" t="s">
        <v>972</v>
      </c>
      <c r="C13" s="125">
        <v>8</v>
      </c>
      <c r="D13" s="125">
        <v>1755</v>
      </c>
      <c r="E13" s="125">
        <v>11.818416666666668</v>
      </c>
      <c r="F13" s="125">
        <v>3138.24604</v>
      </c>
      <c r="G13" s="125">
        <v>17.350000000000001</v>
      </c>
      <c r="H13" s="125">
        <v>3463</v>
      </c>
      <c r="I13" s="151"/>
      <c r="J13" s="151"/>
    </row>
    <row r="14" spans="1:12" s="86" customFormat="1" ht="15.75">
      <c r="A14" s="95">
        <v>74</v>
      </c>
      <c r="B14" s="99" t="s">
        <v>954</v>
      </c>
      <c r="C14" s="125">
        <v>6</v>
      </c>
      <c r="D14" s="125">
        <v>1103</v>
      </c>
      <c r="E14" s="125">
        <v>0</v>
      </c>
      <c r="F14" s="125">
        <v>0</v>
      </c>
      <c r="G14" s="125">
        <v>0</v>
      </c>
      <c r="H14" s="125">
        <v>0</v>
      </c>
      <c r="I14" s="151"/>
      <c r="J14" s="151"/>
    </row>
    <row r="15" spans="1:12" s="86" customFormat="1" ht="15.75">
      <c r="A15" s="95">
        <v>76</v>
      </c>
      <c r="B15" s="99" t="s">
        <v>973</v>
      </c>
      <c r="C15" s="125">
        <v>2</v>
      </c>
      <c r="D15" s="125">
        <v>381</v>
      </c>
      <c r="E15" s="125">
        <v>0.32600000000000001</v>
      </c>
      <c r="F15" s="125">
        <v>33.315079999999995</v>
      </c>
      <c r="G15" s="125">
        <v>0.33</v>
      </c>
      <c r="H15" s="125">
        <v>64</v>
      </c>
      <c r="I15" s="151"/>
      <c r="J15" s="151"/>
    </row>
    <row r="16" spans="1:12" s="86" customFormat="1" ht="15.75">
      <c r="A16" s="95">
        <v>78</v>
      </c>
      <c r="B16" s="99" t="s">
        <v>963</v>
      </c>
      <c r="C16" s="125">
        <v>1</v>
      </c>
      <c r="D16" s="125">
        <v>150</v>
      </c>
      <c r="E16" s="125">
        <v>1</v>
      </c>
      <c r="F16" s="125">
        <v>133.35626999999999</v>
      </c>
      <c r="G16" s="125">
        <v>1</v>
      </c>
      <c r="H16" s="125">
        <v>150</v>
      </c>
      <c r="I16" s="151"/>
      <c r="J16" s="151"/>
    </row>
    <row r="17" spans="1:10" s="86" customFormat="1" ht="15.75">
      <c r="A17" s="95">
        <v>79</v>
      </c>
      <c r="B17" s="99" t="s">
        <v>974</v>
      </c>
      <c r="C17" s="125">
        <v>1</v>
      </c>
      <c r="D17" s="125">
        <v>180</v>
      </c>
      <c r="E17" s="125">
        <v>0.10000000000000002</v>
      </c>
      <c r="F17" s="125">
        <v>74.241290000000006</v>
      </c>
      <c r="G17" s="125"/>
      <c r="H17" s="125">
        <v>0</v>
      </c>
      <c r="I17" s="151"/>
      <c r="J17" s="151"/>
    </row>
    <row r="18" spans="1:10" s="86" customFormat="1" ht="16.5" thickBot="1">
      <c r="A18" s="95"/>
      <c r="B18" s="128" t="s">
        <v>975</v>
      </c>
      <c r="C18" s="129">
        <f t="shared" ref="C18:H18" si="1">SUM(C11:C17)</f>
        <v>35</v>
      </c>
      <c r="D18" s="130">
        <f t="shared" si="1"/>
        <v>8416</v>
      </c>
      <c r="E18" s="129">
        <f t="shared" si="1"/>
        <v>31.524816137566141</v>
      </c>
      <c r="F18" s="130">
        <f t="shared" si="1"/>
        <v>8539.8872311111136</v>
      </c>
      <c r="G18" s="129">
        <f t="shared" si="1"/>
        <v>37.129999999999995</v>
      </c>
      <c r="H18" s="130">
        <f t="shared" si="1"/>
        <v>8823</v>
      </c>
      <c r="I18" s="151"/>
      <c r="J18" s="151"/>
    </row>
    <row r="19" spans="1:10" s="86" customFormat="1" ht="16.5" thickTop="1">
      <c r="A19" s="102">
        <v>8</v>
      </c>
      <c r="B19" s="103" t="s">
        <v>955</v>
      </c>
      <c r="C19" s="97"/>
      <c r="D19" s="97"/>
      <c r="E19" s="97"/>
      <c r="F19" s="97"/>
      <c r="G19" s="97"/>
      <c r="H19" s="97"/>
      <c r="I19" s="151"/>
      <c r="J19" s="151"/>
    </row>
    <row r="20" spans="1:10" s="86" customFormat="1" ht="15.75">
      <c r="A20" s="95">
        <v>81</v>
      </c>
      <c r="B20" s="99" t="s">
        <v>956</v>
      </c>
      <c r="C20" s="125">
        <v>201</v>
      </c>
      <c r="D20" s="125">
        <v>38786</v>
      </c>
      <c r="E20" s="125">
        <f>79.7742666666667+125+11</f>
        <v>215.7742666666667</v>
      </c>
      <c r="F20" s="125">
        <f>11208.395354+2296+29000</f>
        <v>42504.395354</v>
      </c>
      <c r="G20" s="125">
        <f>83.6296+125+11</f>
        <v>219.62959999999998</v>
      </c>
      <c r="H20" s="125">
        <f>41210+2213</f>
        <v>43423</v>
      </c>
      <c r="I20" s="151"/>
      <c r="J20" s="151"/>
    </row>
    <row r="21" spans="1:10" s="86" customFormat="1" ht="15.75">
      <c r="A21" s="95">
        <v>82</v>
      </c>
      <c r="B21" s="99" t="s">
        <v>1828</v>
      </c>
      <c r="C21" s="125">
        <v>51</v>
      </c>
      <c r="D21" s="125">
        <v>7694</v>
      </c>
      <c r="E21" s="125">
        <v>61</v>
      </c>
      <c r="F21" s="125">
        <v>8046.59573</v>
      </c>
      <c r="G21" s="125">
        <v>61.301899999999996</v>
      </c>
      <c r="H21" s="125">
        <v>7398</v>
      </c>
      <c r="I21" s="151"/>
      <c r="J21" s="151"/>
    </row>
    <row r="22" spans="1:10" s="86" customFormat="1" ht="15.75">
      <c r="A22" s="95">
        <v>83</v>
      </c>
      <c r="B22" s="99" t="s">
        <v>957</v>
      </c>
      <c r="C22" s="125">
        <v>3</v>
      </c>
      <c r="D22" s="125">
        <v>422</v>
      </c>
      <c r="E22" s="125">
        <v>2.29975</v>
      </c>
      <c r="F22" s="125">
        <v>423.24834000000004</v>
      </c>
      <c r="G22" s="125">
        <v>3</v>
      </c>
      <c r="H22" s="125">
        <v>478</v>
      </c>
      <c r="I22" s="151"/>
      <c r="J22" s="151"/>
    </row>
    <row r="23" spans="1:10" s="86" customFormat="1" ht="15.75">
      <c r="A23" s="95">
        <v>84</v>
      </c>
      <c r="B23" s="99" t="s">
        <v>654</v>
      </c>
      <c r="C23" s="125">
        <v>13</v>
      </c>
      <c r="D23" s="125">
        <v>2921</v>
      </c>
      <c r="E23" s="125">
        <v>12.36383333333333</v>
      </c>
      <c r="F23" s="125">
        <v>2478.3462000000004</v>
      </c>
      <c r="G23" s="125">
        <v>15.125999999999999</v>
      </c>
      <c r="H23" s="125">
        <v>2747</v>
      </c>
      <c r="I23" s="151"/>
      <c r="J23" s="151"/>
    </row>
    <row r="24" spans="1:10" s="86" customFormat="1" ht="15.75">
      <c r="A24" s="95">
        <v>85</v>
      </c>
      <c r="B24" s="99" t="s">
        <v>964</v>
      </c>
      <c r="C24" s="125"/>
      <c r="D24" s="125"/>
      <c r="E24" s="125">
        <v>0</v>
      </c>
      <c r="F24" s="125">
        <v>0</v>
      </c>
      <c r="G24" s="125">
        <v>0</v>
      </c>
      <c r="H24" s="125">
        <v>0</v>
      </c>
      <c r="I24" s="151"/>
      <c r="J24" s="151"/>
    </row>
    <row r="25" spans="1:10" s="86" customFormat="1" ht="15.75">
      <c r="A25" s="95">
        <v>86</v>
      </c>
      <c r="B25" s="99" t="s">
        <v>976</v>
      </c>
      <c r="C25" s="125">
        <v>2</v>
      </c>
      <c r="D25" s="125">
        <v>330</v>
      </c>
      <c r="E25" s="125">
        <v>2.8333333333333335</v>
      </c>
      <c r="F25" s="125">
        <v>363.47771999999998</v>
      </c>
      <c r="G25" s="125">
        <v>3</v>
      </c>
      <c r="H25" s="125">
        <v>0</v>
      </c>
      <c r="I25" s="151"/>
      <c r="J25" s="151"/>
    </row>
    <row r="26" spans="1:10" s="86" customFormat="1" ht="15.75">
      <c r="A26" s="95">
        <v>87</v>
      </c>
      <c r="B26" s="99" t="s">
        <v>977</v>
      </c>
      <c r="C26" s="100"/>
      <c r="D26" s="101"/>
      <c r="E26" s="125">
        <v>0</v>
      </c>
      <c r="F26" s="125">
        <v>0</v>
      </c>
      <c r="G26" s="125">
        <v>0</v>
      </c>
      <c r="H26" s="125">
        <v>0</v>
      </c>
      <c r="I26" s="151"/>
      <c r="J26" s="151"/>
    </row>
    <row r="27" spans="1:10" s="86" customFormat="1" ht="16.5" thickBot="1">
      <c r="A27" s="95"/>
      <c r="B27" s="128" t="s">
        <v>978</v>
      </c>
      <c r="C27" s="129">
        <f t="shared" ref="C27:H27" si="2">SUM(C20:C26)</f>
        <v>270</v>
      </c>
      <c r="D27" s="130">
        <f t="shared" si="2"/>
        <v>50153</v>
      </c>
      <c r="E27" s="129">
        <f t="shared" si="2"/>
        <v>294.27118333333334</v>
      </c>
      <c r="F27" s="130">
        <f t="shared" si="2"/>
        <v>53816.063344000002</v>
      </c>
      <c r="G27" s="129">
        <f t="shared" si="2"/>
        <v>302.05749999999995</v>
      </c>
      <c r="H27" s="130">
        <f t="shared" si="2"/>
        <v>54046</v>
      </c>
      <c r="I27" s="151"/>
      <c r="J27" s="151"/>
    </row>
    <row r="28" spans="1:10" s="86" customFormat="1" ht="16.5" thickTop="1">
      <c r="A28" s="102">
        <v>9</v>
      </c>
      <c r="B28" s="103" t="s">
        <v>979</v>
      </c>
      <c r="C28" s="97"/>
      <c r="D28" s="97"/>
      <c r="E28" s="97"/>
      <c r="F28" s="97"/>
      <c r="G28" s="97"/>
      <c r="H28" s="97"/>
      <c r="I28" s="151"/>
      <c r="J28" s="151"/>
    </row>
    <row r="29" spans="1:10" s="86" customFormat="1" ht="15.75">
      <c r="A29" s="95">
        <v>91</v>
      </c>
      <c r="B29" s="99" t="s">
        <v>251</v>
      </c>
      <c r="C29" s="125">
        <v>1</v>
      </c>
      <c r="D29" s="125">
        <v>232</v>
      </c>
      <c r="E29" s="125">
        <v>1</v>
      </c>
      <c r="F29" s="125">
        <v>213.13376</v>
      </c>
      <c r="G29" s="125">
        <v>1</v>
      </c>
      <c r="H29" s="125">
        <v>217</v>
      </c>
      <c r="I29" s="151"/>
      <c r="J29" s="151"/>
    </row>
    <row r="30" spans="1:10" s="86" customFormat="1" ht="15.75">
      <c r="A30" s="95">
        <v>92</v>
      </c>
      <c r="B30" s="99" t="s">
        <v>980</v>
      </c>
      <c r="C30" s="125"/>
      <c r="D30" s="125"/>
      <c r="E30" s="125">
        <v>0</v>
      </c>
      <c r="F30" s="125">
        <v>0</v>
      </c>
      <c r="G30" s="125">
        <v>0</v>
      </c>
      <c r="H30" s="125">
        <v>0</v>
      </c>
      <c r="I30" s="151"/>
      <c r="J30" s="151"/>
    </row>
    <row r="31" spans="1:10" s="86" customFormat="1" ht="15.75">
      <c r="A31" s="95">
        <v>93</v>
      </c>
      <c r="B31" s="99" t="s">
        <v>958</v>
      </c>
      <c r="C31" s="125">
        <v>0</v>
      </c>
      <c r="D31" s="125">
        <v>0</v>
      </c>
      <c r="E31" s="125"/>
      <c r="F31" s="125"/>
      <c r="G31" s="125"/>
      <c r="H31" s="125"/>
      <c r="I31" s="151"/>
      <c r="J31" s="151"/>
    </row>
    <row r="32" spans="1:10" s="86" customFormat="1" ht="15.75">
      <c r="A32" s="95">
        <v>94</v>
      </c>
      <c r="B32" s="99" t="s">
        <v>965</v>
      </c>
      <c r="C32" s="125">
        <v>0</v>
      </c>
      <c r="D32" s="125">
        <v>0</v>
      </c>
      <c r="E32" s="125"/>
      <c r="F32" s="125"/>
      <c r="G32" s="125"/>
      <c r="H32" s="125"/>
      <c r="I32" s="151"/>
      <c r="J32" s="151"/>
    </row>
    <row r="33" spans="1:10" s="86" customFormat="1" ht="15.75">
      <c r="A33" s="95">
        <v>97</v>
      </c>
      <c r="B33" s="99" t="s">
        <v>981</v>
      </c>
      <c r="C33" s="125">
        <v>1</v>
      </c>
      <c r="D33" s="125">
        <v>204</v>
      </c>
      <c r="E33" s="125">
        <v>1</v>
      </c>
      <c r="F33" s="125">
        <v>210.13024999999999</v>
      </c>
      <c r="G33" s="125">
        <v>2.4</v>
      </c>
      <c r="H33" s="125">
        <v>481</v>
      </c>
      <c r="I33" s="151"/>
      <c r="J33" s="151"/>
    </row>
    <row r="34" spans="1:10" s="86" customFormat="1" ht="16.5" thickBot="1">
      <c r="A34" s="95"/>
      <c r="B34" s="128" t="s">
        <v>959</v>
      </c>
      <c r="C34" s="129">
        <f t="shared" ref="C34:H34" si="3">SUM(C29:C33)</f>
        <v>2</v>
      </c>
      <c r="D34" s="130">
        <f t="shared" si="3"/>
        <v>436</v>
      </c>
      <c r="E34" s="129">
        <f t="shared" si="3"/>
        <v>2</v>
      </c>
      <c r="F34" s="130">
        <f t="shared" si="3"/>
        <v>423.26400999999998</v>
      </c>
      <c r="G34" s="129">
        <f t="shared" si="3"/>
        <v>3.4</v>
      </c>
      <c r="H34" s="130">
        <f t="shared" si="3"/>
        <v>698</v>
      </c>
      <c r="I34" s="151"/>
      <c r="J34" s="151"/>
    </row>
    <row r="35" spans="1:10" s="86" customFormat="1" ht="16.5" thickTop="1">
      <c r="A35" s="95">
        <v>99</v>
      </c>
      <c r="B35" s="99" t="s">
        <v>982</v>
      </c>
      <c r="C35" s="125">
        <v>40</v>
      </c>
      <c r="D35" s="125">
        <v>5742</v>
      </c>
      <c r="E35" s="125">
        <v>36.353583333333326</v>
      </c>
      <c r="F35" s="125">
        <v>5760.91165</v>
      </c>
      <c r="G35" s="125">
        <v>40.429000000000009</v>
      </c>
      <c r="H35" s="125">
        <v>5989</v>
      </c>
      <c r="I35" s="151"/>
      <c r="J35" s="151"/>
    </row>
    <row r="36" spans="1:10" s="86" customFormat="1" ht="16.5" thickBot="1">
      <c r="A36" s="95"/>
      <c r="B36" s="128" t="s">
        <v>983</v>
      </c>
      <c r="C36" s="129">
        <f t="shared" ref="C36:H36" si="4">SUM(C9,C18,C27,C34,C35)</f>
        <v>362</v>
      </c>
      <c r="D36" s="130">
        <f t="shared" si="4"/>
        <v>68938</v>
      </c>
      <c r="E36" s="129">
        <f t="shared" si="4"/>
        <v>379.14958280423281</v>
      </c>
      <c r="F36" s="130">
        <f t="shared" si="4"/>
        <v>72804.958095111113</v>
      </c>
      <c r="G36" s="129">
        <f>SUM(G9,G18,G27,G34,G35)</f>
        <v>398.01649999999995</v>
      </c>
      <c r="H36" s="130">
        <f t="shared" si="4"/>
        <v>73547</v>
      </c>
      <c r="I36" s="151"/>
      <c r="J36" s="151"/>
    </row>
    <row r="37" spans="1:10" ht="15.75" thickTop="1">
      <c r="A37" s="109"/>
      <c r="B37" s="109"/>
      <c r="C37" s="110"/>
      <c r="D37" s="110"/>
      <c r="E37" s="110"/>
      <c r="F37" s="110"/>
      <c r="G37" s="110"/>
      <c r="H37" s="110"/>
    </row>
    <row r="38" spans="1:10" s="75" customFormat="1" ht="12.75">
      <c r="C38" s="76"/>
      <c r="D38" s="76"/>
      <c r="E38" s="76"/>
      <c r="F38" s="76"/>
      <c r="G38" s="76"/>
      <c r="H38" s="76"/>
    </row>
  </sheetData>
  <autoFilter ref="A4:H36"/>
  <mergeCells count="4">
    <mergeCell ref="A1:H1"/>
    <mergeCell ref="C3:D3"/>
    <mergeCell ref="E3:F3"/>
    <mergeCell ref="G3:H3"/>
  </mergeCells>
  <printOptions horizontalCentered="1"/>
  <pageMargins left="0.39370078740157483" right="0.47244094488188981" top="0.98425196850393704" bottom="0.98425196850393704" header="0.51181102362204722" footer="0.51181102362204722"/>
  <pageSetup scale="82" firstPageNumber="7" orientation="portrait" blackAndWhite="1" useFirstPageNumber="1" r:id="rId1"/>
  <headerFooter alignWithMargins="0">
    <oddHeader>&amp;L&amp;"Arial,מודגש"&amp;U&amp;D</oddHeader>
    <oddFooter>&amp;C&amp;P&amp;R&amp;"Arial,מודגש נטוי"&amp;12
הוכן על ידי מחלקת גזברות 
מ.א עמק הירדן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47"/>
  <sheetViews>
    <sheetView showZeros="0" rightToLeft="1" workbookViewId="0">
      <selection activeCell="F5" sqref="F5"/>
    </sheetView>
  </sheetViews>
  <sheetFormatPr defaultColWidth="8.85546875" defaultRowHeight="15"/>
  <cols>
    <col min="1" max="1" width="1.42578125" style="114" customWidth="1"/>
    <col min="2" max="2" width="18.140625" style="113" customWidth="1"/>
    <col min="3" max="3" width="15.5703125" style="114" hidden="1" customWidth="1"/>
    <col min="4" max="4" width="9.85546875" style="117" customWidth="1"/>
    <col min="5" max="5" width="9.7109375" style="117" customWidth="1"/>
    <col min="6" max="6" width="9.5703125" style="117" customWidth="1"/>
    <col min="7" max="7" width="11.140625" style="117" customWidth="1"/>
    <col min="8" max="9" width="10.42578125" style="117" customWidth="1"/>
    <col min="10" max="40" width="5.42578125" style="114" customWidth="1"/>
    <col min="41" max="104" width="6.28515625" style="114" customWidth="1"/>
    <col min="105" max="126" width="7.140625" style="114" customWidth="1"/>
    <col min="127" max="128" width="8.140625" style="114" bestFit="1" customWidth="1"/>
    <col min="129" max="129" width="4" style="114" customWidth="1"/>
    <col min="130" max="130" width="7.28515625" style="114" customWidth="1"/>
    <col min="131" max="16384" width="8.85546875" style="114"/>
  </cols>
  <sheetData>
    <row r="1" spans="2:9" ht="16.5" thickBot="1">
      <c r="D1" s="168" t="s">
        <v>1788</v>
      </c>
      <c r="E1" s="168"/>
      <c r="F1" s="168"/>
      <c r="G1" s="168" t="s">
        <v>986</v>
      </c>
      <c r="H1" s="168"/>
      <c r="I1" s="168"/>
    </row>
    <row r="2" spans="2:9" s="113" customFormat="1" ht="45">
      <c r="B2" s="137" t="s">
        <v>1789</v>
      </c>
      <c r="C2" s="138" t="s">
        <v>1009</v>
      </c>
      <c r="D2" s="139" t="s">
        <v>1004</v>
      </c>
      <c r="E2" s="139" t="s">
        <v>1010</v>
      </c>
      <c r="F2" s="139" t="s">
        <v>1011</v>
      </c>
      <c r="G2" s="139" t="s">
        <v>1004</v>
      </c>
      <c r="H2" s="139" t="s">
        <v>1010</v>
      </c>
      <c r="I2" s="140" t="s">
        <v>1011</v>
      </c>
    </row>
    <row r="3" spans="2:9" ht="30">
      <c r="B3" s="141" t="s">
        <v>1012</v>
      </c>
      <c r="C3" s="115">
        <v>1</v>
      </c>
      <c r="D3" s="116">
        <v>0</v>
      </c>
      <c r="E3" s="116">
        <v>0</v>
      </c>
      <c r="F3" s="116">
        <v>0</v>
      </c>
      <c r="G3" s="116">
        <v>-11559</v>
      </c>
      <c r="H3" s="116">
        <v>-11483</v>
      </c>
      <c r="I3" s="142">
        <v>-12823</v>
      </c>
    </row>
    <row r="4" spans="2:9">
      <c r="B4" s="141" t="s">
        <v>1049</v>
      </c>
      <c r="C4" s="115">
        <v>2</v>
      </c>
      <c r="D4" s="116">
        <v>0</v>
      </c>
      <c r="E4" s="116">
        <v>0</v>
      </c>
      <c r="F4" s="116">
        <v>0</v>
      </c>
      <c r="G4" s="116">
        <v>-3399</v>
      </c>
      <c r="H4" s="116">
        <v>-3511</v>
      </c>
      <c r="I4" s="142">
        <v>-3298</v>
      </c>
    </row>
    <row r="5" spans="2:9">
      <c r="B5" s="141" t="s">
        <v>1061</v>
      </c>
      <c r="C5" s="115">
        <v>3</v>
      </c>
      <c r="D5" s="116">
        <v>505</v>
      </c>
      <c r="E5" s="116">
        <v>223</v>
      </c>
      <c r="F5" s="116">
        <v>750</v>
      </c>
      <c r="G5" s="116">
        <v>-1713</v>
      </c>
      <c r="H5" s="116">
        <v>-1772</v>
      </c>
      <c r="I5" s="142">
        <v>-2424</v>
      </c>
    </row>
    <row r="6" spans="2:9">
      <c r="B6" s="141" t="s">
        <v>1078</v>
      </c>
      <c r="C6" s="115">
        <v>4</v>
      </c>
      <c r="D6" s="116">
        <v>8424</v>
      </c>
      <c r="E6" s="116">
        <v>7787</v>
      </c>
      <c r="F6" s="116">
        <v>7927</v>
      </c>
      <c r="G6" s="116">
        <v>-8887</v>
      </c>
      <c r="H6" s="116">
        <v>-8847</v>
      </c>
      <c r="I6" s="142">
        <v>-8745</v>
      </c>
    </row>
    <row r="7" spans="2:9">
      <c r="B7" s="141" t="s">
        <v>1087</v>
      </c>
      <c r="C7" s="115">
        <v>5</v>
      </c>
      <c r="D7" s="116">
        <v>4505</v>
      </c>
      <c r="E7" s="116">
        <v>4917</v>
      </c>
      <c r="F7" s="116">
        <v>5007</v>
      </c>
      <c r="G7" s="116">
        <v>-4600</v>
      </c>
      <c r="H7" s="116">
        <v>-5033</v>
      </c>
      <c r="I7" s="142">
        <v>-5100</v>
      </c>
    </row>
    <row r="8" spans="2:9">
      <c r="B8" s="141" t="s">
        <v>1093</v>
      </c>
      <c r="C8" s="115">
        <v>6</v>
      </c>
      <c r="D8" s="116">
        <v>642</v>
      </c>
      <c r="E8" s="116">
        <v>593</v>
      </c>
      <c r="F8" s="116">
        <v>652</v>
      </c>
      <c r="G8" s="116">
        <v>-628</v>
      </c>
      <c r="H8" s="116">
        <v>-752</v>
      </c>
      <c r="I8" s="142">
        <v>-717</v>
      </c>
    </row>
    <row r="9" spans="2:9">
      <c r="B9" s="141" t="s">
        <v>1100</v>
      </c>
      <c r="C9" s="115">
        <v>7</v>
      </c>
      <c r="D9" s="116">
        <v>4085</v>
      </c>
      <c r="E9" s="116">
        <v>4215</v>
      </c>
      <c r="F9" s="116">
        <v>4252</v>
      </c>
      <c r="G9" s="116">
        <v>-6544</v>
      </c>
      <c r="H9" s="116">
        <v>-6126</v>
      </c>
      <c r="I9" s="142">
        <v>-6380</v>
      </c>
    </row>
    <row r="10" spans="2:9">
      <c r="B10" s="141" t="s">
        <v>1131</v>
      </c>
      <c r="C10" s="115">
        <v>8</v>
      </c>
      <c r="D10" s="116">
        <v>4753</v>
      </c>
      <c r="E10" s="116">
        <v>5306</v>
      </c>
      <c r="F10" s="116">
        <v>5530</v>
      </c>
      <c r="G10" s="116">
        <v>-6190</v>
      </c>
      <c r="H10" s="116">
        <v>-6895</v>
      </c>
      <c r="I10" s="142">
        <v>-7116</v>
      </c>
    </row>
    <row r="11" spans="2:9" ht="30">
      <c r="B11" s="141" t="s">
        <v>1150</v>
      </c>
      <c r="C11" s="115">
        <v>9</v>
      </c>
      <c r="D11" s="116">
        <v>417</v>
      </c>
      <c r="E11" s="116">
        <v>348</v>
      </c>
      <c r="F11" s="116">
        <v>448</v>
      </c>
      <c r="G11" s="116">
        <v>-408</v>
      </c>
      <c r="H11" s="116">
        <v>-321</v>
      </c>
      <c r="I11" s="142">
        <v>-455</v>
      </c>
    </row>
    <row r="12" spans="2:9">
      <c r="B12" s="141" t="s">
        <v>1158</v>
      </c>
      <c r="C12" s="115">
        <v>10</v>
      </c>
      <c r="D12" s="116">
        <v>27350</v>
      </c>
      <c r="E12" s="116">
        <v>29442</v>
      </c>
      <c r="F12" s="116">
        <v>30547</v>
      </c>
      <c r="G12" s="116">
        <v>-27420</v>
      </c>
      <c r="H12" s="116">
        <v>-30127</v>
      </c>
      <c r="I12" s="142">
        <v>-30625</v>
      </c>
    </row>
    <row r="13" spans="2:9">
      <c r="B13" s="141" t="s">
        <v>1166</v>
      </c>
      <c r="C13" s="115">
        <v>11</v>
      </c>
      <c r="D13" s="116">
        <v>630</v>
      </c>
      <c r="E13" s="116">
        <v>565</v>
      </c>
      <c r="F13" s="116">
        <v>630</v>
      </c>
      <c r="G13" s="116">
        <v>-1125</v>
      </c>
      <c r="H13" s="116">
        <v>-976</v>
      </c>
      <c r="I13" s="142">
        <v>-989</v>
      </c>
    </row>
    <row r="14" spans="2:9">
      <c r="B14" s="141" t="s">
        <v>1172</v>
      </c>
      <c r="C14" s="115">
        <v>12</v>
      </c>
      <c r="D14" s="116">
        <v>1135</v>
      </c>
      <c r="E14" s="116">
        <v>1302</v>
      </c>
      <c r="F14" s="116">
        <v>1335</v>
      </c>
      <c r="G14" s="116">
        <v>-1421</v>
      </c>
      <c r="H14" s="116">
        <v>-1590</v>
      </c>
      <c r="I14" s="142">
        <v>-1641</v>
      </c>
    </row>
    <row r="15" spans="2:9">
      <c r="B15" s="141" t="s">
        <v>1181</v>
      </c>
      <c r="C15" s="115">
        <v>13</v>
      </c>
      <c r="D15" s="116">
        <v>145</v>
      </c>
      <c r="E15" s="116">
        <v>174</v>
      </c>
      <c r="F15" s="116">
        <v>176</v>
      </c>
      <c r="G15" s="116">
        <v>-225</v>
      </c>
      <c r="H15" s="116">
        <v>-270</v>
      </c>
      <c r="I15" s="142">
        <v>-230</v>
      </c>
    </row>
    <row r="16" spans="2:9">
      <c r="B16" s="141" t="s">
        <v>1186</v>
      </c>
      <c r="C16" s="115">
        <v>14</v>
      </c>
      <c r="D16" s="116">
        <v>6010</v>
      </c>
      <c r="E16" s="116">
        <v>5494</v>
      </c>
      <c r="F16" s="116">
        <v>5712</v>
      </c>
      <c r="G16" s="116">
        <v>-7500</v>
      </c>
      <c r="H16" s="116">
        <v>-8153</v>
      </c>
      <c r="I16" s="142">
        <v>-8153</v>
      </c>
    </row>
    <row r="17" spans="2:9">
      <c r="B17" s="141" t="s">
        <v>1194</v>
      </c>
      <c r="C17" s="115">
        <v>15</v>
      </c>
      <c r="D17" s="116">
        <v>1727</v>
      </c>
      <c r="E17" s="116">
        <v>1534</v>
      </c>
      <c r="F17" s="116">
        <v>1717</v>
      </c>
      <c r="G17" s="116">
        <v>-3200</v>
      </c>
      <c r="H17" s="116">
        <v>-3196</v>
      </c>
      <c r="I17" s="142">
        <v>-3431</v>
      </c>
    </row>
    <row r="18" spans="2:9">
      <c r="B18" s="141" t="s">
        <v>1237</v>
      </c>
      <c r="C18" s="115">
        <v>16</v>
      </c>
      <c r="D18" s="116">
        <v>136</v>
      </c>
      <c r="E18" s="116">
        <v>115</v>
      </c>
      <c r="F18" s="116">
        <v>136</v>
      </c>
      <c r="G18" s="116">
        <v>-291</v>
      </c>
      <c r="H18" s="116">
        <v>-291</v>
      </c>
      <c r="I18" s="142">
        <v>-330</v>
      </c>
    </row>
    <row r="19" spans="2:9">
      <c r="B19" s="141" t="s">
        <v>1245</v>
      </c>
      <c r="C19" s="115">
        <v>17</v>
      </c>
      <c r="D19" s="116">
        <v>20</v>
      </c>
      <c r="E19" s="116">
        <v>34</v>
      </c>
      <c r="F19" s="116">
        <v>35</v>
      </c>
      <c r="G19" s="116">
        <v>-455</v>
      </c>
      <c r="H19" s="116">
        <v>-444</v>
      </c>
      <c r="I19" s="142">
        <v>-468</v>
      </c>
    </row>
    <row r="20" spans="2:9">
      <c r="B20" s="141" t="s">
        <v>1252</v>
      </c>
      <c r="C20" s="115">
        <v>18</v>
      </c>
      <c r="D20" s="116">
        <v>851</v>
      </c>
      <c r="E20" s="116">
        <v>812</v>
      </c>
      <c r="F20" s="116">
        <v>846</v>
      </c>
      <c r="G20" s="116">
        <v>-1409</v>
      </c>
      <c r="H20" s="116">
        <v>-1360</v>
      </c>
      <c r="I20" s="142">
        <v>-1408</v>
      </c>
    </row>
    <row r="21" spans="2:9">
      <c r="B21" s="141" t="s">
        <v>1270</v>
      </c>
      <c r="C21" s="115">
        <v>19</v>
      </c>
      <c r="D21" s="116">
        <v>802</v>
      </c>
      <c r="E21" s="116">
        <v>761</v>
      </c>
      <c r="F21" s="116">
        <v>812</v>
      </c>
      <c r="G21" s="116">
        <v>-866</v>
      </c>
      <c r="H21" s="116">
        <v>-936</v>
      </c>
      <c r="I21" s="142">
        <v>-956</v>
      </c>
    </row>
    <row r="22" spans="2:9">
      <c r="B22" s="141" t="s">
        <v>1281</v>
      </c>
      <c r="C22" s="115">
        <v>20</v>
      </c>
      <c r="D22" s="116">
        <v>488</v>
      </c>
      <c r="E22" s="116">
        <v>330</v>
      </c>
      <c r="F22" s="116">
        <v>453</v>
      </c>
      <c r="G22" s="116">
        <v>-1611</v>
      </c>
      <c r="H22" s="116">
        <v>-1635</v>
      </c>
      <c r="I22" s="142">
        <v>-1530</v>
      </c>
    </row>
    <row r="23" spans="2:9">
      <c r="B23" s="141" t="s">
        <v>1301</v>
      </c>
      <c r="C23" s="115">
        <v>21</v>
      </c>
      <c r="D23" s="116">
        <v>4957</v>
      </c>
      <c r="E23" s="116">
        <v>4561</v>
      </c>
      <c r="F23" s="116">
        <v>5105</v>
      </c>
      <c r="G23" s="116">
        <v>-8522</v>
      </c>
      <c r="H23" s="116">
        <v>-8207</v>
      </c>
      <c r="I23" s="142">
        <v>-8068</v>
      </c>
    </row>
    <row r="24" spans="2:9">
      <c r="B24" s="141" t="s">
        <v>1420</v>
      </c>
      <c r="C24" s="115">
        <v>22</v>
      </c>
      <c r="D24" s="116">
        <v>2100</v>
      </c>
      <c r="E24" s="116">
        <v>400</v>
      </c>
      <c r="F24" s="116">
        <v>200</v>
      </c>
      <c r="G24" s="116">
        <v>-1864</v>
      </c>
      <c r="H24" s="116">
        <v>-511</v>
      </c>
      <c r="I24" s="142">
        <v>-660</v>
      </c>
    </row>
    <row r="25" spans="2:9">
      <c r="B25" s="141" t="s">
        <v>1429</v>
      </c>
      <c r="C25" s="115">
        <v>23</v>
      </c>
      <c r="D25" s="116">
        <v>3000</v>
      </c>
      <c r="E25" s="116">
        <v>2887</v>
      </c>
      <c r="F25" s="116">
        <v>2850</v>
      </c>
      <c r="G25" s="116">
        <v>-3000</v>
      </c>
      <c r="H25" s="116">
        <v>-2326</v>
      </c>
      <c r="I25" s="142">
        <v>-2847</v>
      </c>
    </row>
    <row r="26" spans="2:9">
      <c r="B26" s="141" t="s">
        <v>654</v>
      </c>
      <c r="C26" s="115">
        <v>24</v>
      </c>
      <c r="D26" s="116">
        <v>12372</v>
      </c>
      <c r="E26" s="116">
        <v>10881</v>
      </c>
      <c r="F26" s="116">
        <v>11536</v>
      </c>
      <c r="G26" s="116">
        <v>-16170</v>
      </c>
      <c r="H26" s="116">
        <v>-14392</v>
      </c>
      <c r="I26" s="142">
        <v>-14821</v>
      </c>
    </row>
    <row r="27" spans="2:9">
      <c r="B27" s="141" t="s">
        <v>1517</v>
      </c>
      <c r="C27" s="115">
        <v>25</v>
      </c>
      <c r="D27" s="116">
        <v>0</v>
      </c>
      <c r="E27" s="116">
        <v>0</v>
      </c>
      <c r="F27" s="116">
        <v>0</v>
      </c>
      <c r="G27" s="116">
        <v>-1046</v>
      </c>
      <c r="H27" s="116">
        <v>-1049</v>
      </c>
      <c r="I27" s="142">
        <v>-1046</v>
      </c>
    </row>
    <row r="28" spans="2:9">
      <c r="B28" s="141" t="s">
        <v>1522</v>
      </c>
      <c r="C28" s="115">
        <v>100</v>
      </c>
      <c r="D28" s="116">
        <v>250</v>
      </c>
      <c r="E28" s="116">
        <v>268</v>
      </c>
      <c r="F28" s="116">
        <v>270</v>
      </c>
      <c r="G28" s="116">
        <v>-2367</v>
      </c>
      <c r="H28" s="116">
        <v>-2084</v>
      </c>
      <c r="I28" s="142">
        <v>-2552</v>
      </c>
    </row>
    <row r="29" spans="2:9">
      <c r="B29" s="141" t="s">
        <v>1531</v>
      </c>
      <c r="C29" s="115">
        <v>100</v>
      </c>
      <c r="D29" s="116">
        <v>1512</v>
      </c>
      <c r="E29" s="116">
        <v>868</v>
      </c>
      <c r="F29" s="116">
        <v>1403</v>
      </c>
      <c r="G29" s="116">
        <v>-2703</v>
      </c>
      <c r="H29" s="116">
        <v>-2398</v>
      </c>
      <c r="I29" s="142">
        <v>-3070</v>
      </c>
    </row>
    <row r="30" spans="2:9">
      <c r="B30" s="141" t="s">
        <v>1563</v>
      </c>
      <c r="C30" s="115">
        <v>100</v>
      </c>
      <c r="D30" s="116">
        <v>61501</v>
      </c>
      <c r="E30" s="116">
        <v>61406</v>
      </c>
      <c r="F30" s="116">
        <v>63801</v>
      </c>
      <c r="G30" s="116">
        <v>-6675</v>
      </c>
      <c r="H30" s="116">
        <v>-6656</v>
      </c>
      <c r="I30" s="142">
        <v>-7300</v>
      </c>
    </row>
    <row r="31" spans="2:9">
      <c r="B31" s="141" t="s">
        <v>1571</v>
      </c>
      <c r="C31" s="115">
        <v>100</v>
      </c>
      <c r="D31" s="116">
        <v>0</v>
      </c>
      <c r="E31" s="116">
        <v>0</v>
      </c>
      <c r="F31" s="116">
        <v>0</v>
      </c>
      <c r="G31" s="116">
        <v>-120</v>
      </c>
      <c r="H31" s="116">
        <v>-96</v>
      </c>
      <c r="I31" s="142">
        <v>-108</v>
      </c>
    </row>
    <row r="32" spans="2:9">
      <c r="B32" s="141" t="s">
        <v>1575</v>
      </c>
      <c r="C32" s="115">
        <v>100</v>
      </c>
      <c r="D32" s="116">
        <v>1725</v>
      </c>
      <c r="E32" s="116">
        <v>1269</v>
      </c>
      <c r="F32" s="116">
        <v>1265</v>
      </c>
      <c r="G32" s="116">
        <v>-1855</v>
      </c>
      <c r="H32" s="116">
        <v>-2441</v>
      </c>
      <c r="I32" s="142">
        <v>-2017</v>
      </c>
    </row>
    <row r="33" spans="2:9">
      <c r="B33" s="141" t="s">
        <v>1590</v>
      </c>
      <c r="C33" s="115">
        <v>100</v>
      </c>
      <c r="D33" s="116">
        <v>0</v>
      </c>
      <c r="E33" s="116">
        <v>0</v>
      </c>
      <c r="F33" s="116">
        <v>0</v>
      </c>
      <c r="G33" s="116">
        <v>-2160</v>
      </c>
      <c r="H33" s="116">
        <v>-2257</v>
      </c>
      <c r="I33" s="142">
        <v>-2180</v>
      </c>
    </row>
    <row r="34" spans="2:9">
      <c r="B34" s="141" t="s">
        <v>1596</v>
      </c>
      <c r="C34" s="115">
        <v>100</v>
      </c>
      <c r="D34" s="116">
        <v>1008</v>
      </c>
      <c r="E34" s="116">
        <v>1008</v>
      </c>
      <c r="F34" s="116">
        <v>1008</v>
      </c>
      <c r="G34" s="116">
        <v>-1327</v>
      </c>
      <c r="H34" s="116">
        <v>-1125</v>
      </c>
      <c r="I34" s="142">
        <v>-1178</v>
      </c>
    </row>
    <row r="35" spans="2:9" ht="30">
      <c r="B35" s="141" t="s">
        <v>1609</v>
      </c>
      <c r="C35" s="115">
        <v>100</v>
      </c>
      <c r="D35" s="116">
        <v>250</v>
      </c>
      <c r="E35" s="116">
        <v>256</v>
      </c>
      <c r="F35" s="116">
        <v>475</v>
      </c>
      <c r="G35" s="116">
        <v>-381</v>
      </c>
      <c r="H35" s="116">
        <v>-235</v>
      </c>
      <c r="I35" s="142">
        <v>-588</v>
      </c>
    </row>
    <row r="36" spans="2:9">
      <c r="B36" s="141" t="s">
        <v>1621</v>
      </c>
      <c r="C36" s="115">
        <v>100</v>
      </c>
      <c r="D36" s="116">
        <v>11121</v>
      </c>
      <c r="E36" s="116">
        <v>12437</v>
      </c>
      <c r="F36" s="116">
        <v>12871</v>
      </c>
      <c r="G36" s="116">
        <v>-11121</v>
      </c>
      <c r="H36" s="116">
        <v>-11106</v>
      </c>
      <c r="I36" s="142">
        <v>-12866</v>
      </c>
    </row>
    <row r="37" spans="2:9" ht="30">
      <c r="B37" s="141" t="s">
        <v>1654</v>
      </c>
      <c r="C37" s="115">
        <v>100</v>
      </c>
      <c r="D37" s="116">
        <v>2159</v>
      </c>
      <c r="E37" s="116">
        <v>2880</v>
      </c>
      <c r="F37" s="116">
        <v>1885</v>
      </c>
      <c r="G37" s="116">
        <v>-5026</v>
      </c>
      <c r="H37" s="116">
        <v>-5061</v>
      </c>
      <c r="I37" s="142">
        <v>-3055</v>
      </c>
    </row>
    <row r="38" spans="2:9">
      <c r="B38" s="141" t="s">
        <v>1662</v>
      </c>
      <c r="C38" s="115">
        <v>100</v>
      </c>
      <c r="D38" s="116">
        <v>3921</v>
      </c>
      <c r="E38" s="116">
        <v>5109</v>
      </c>
      <c r="F38" s="116">
        <v>4442</v>
      </c>
      <c r="G38" s="116">
        <v>0</v>
      </c>
      <c r="H38" s="116">
        <v>0</v>
      </c>
      <c r="I38" s="142">
        <v>0</v>
      </c>
    </row>
    <row r="39" spans="2:9">
      <c r="B39" s="141" t="s">
        <v>1671</v>
      </c>
      <c r="C39" s="115">
        <v>100</v>
      </c>
      <c r="D39" s="116">
        <v>2230</v>
      </c>
      <c r="E39" s="116">
        <v>3026</v>
      </c>
      <c r="F39" s="116">
        <v>2920</v>
      </c>
      <c r="G39" s="116">
        <v>-7582</v>
      </c>
      <c r="H39" s="116">
        <v>-8036</v>
      </c>
      <c r="I39" s="142">
        <v>-8126</v>
      </c>
    </row>
    <row r="40" spans="2:9">
      <c r="B40" s="141" t="s">
        <v>963</v>
      </c>
      <c r="C40" s="115">
        <v>100</v>
      </c>
      <c r="D40" s="116">
        <v>500</v>
      </c>
      <c r="E40" s="116">
        <v>674</v>
      </c>
      <c r="F40" s="116">
        <v>600</v>
      </c>
      <c r="G40" s="116">
        <v>-350</v>
      </c>
      <c r="H40" s="116">
        <v>-493</v>
      </c>
      <c r="I40" s="142">
        <v>-450</v>
      </c>
    </row>
    <row r="41" spans="2:9">
      <c r="B41" s="141" t="s">
        <v>54</v>
      </c>
      <c r="C41" s="115">
        <v>100</v>
      </c>
      <c r="D41" s="116">
        <v>60</v>
      </c>
      <c r="E41" s="116">
        <v>41</v>
      </c>
      <c r="F41" s="116">
        <v>60</v>
      </c>
      <c r="G41" s="116">
        <v>-292</v>
      </c>
      <c r="H41" s="116">
        <v>-287</v>
      </c>
      <c r="I41" s="142">
        <v>-301</v>
      </c>
    </row>
    <row r="42" spans="2:9">
      <c r="B42" s="141" t="s">
        <v>1702</v>
      </c>
      <c r="C42" s="115">
        <v>100</v>
      </c>
      <c r="D42" s="116">
        <v>0</v>
      </c>
      <c r="E42" s="116">
        <v>0</v>
      </c>
      <c r="F42" s="116">
        <v>0</v>
      </c>
      <c r="G42" s="116">
        <v>-5206</v>
      </c>
      <c r="H42" s="116">
        <v>-5245</v>
      </c>
      <c r="I42" s="142">
        <v>-5492</v>
      </c>
    </row>
    <row r="43" spans="2:9">
      <c r="B43" s="141" t="s">
        <v>1709</v>
      </c>
      <c r="C43" s="115">
        <v>100</v>
      </c>
      <c r="D43" s="116">
        <v>941</v>
      </c>
      <c r="E43" s="116">
        <v>851</v>
      </c>
      <c r="F43" s="116">
        <v>910</v>
      </c>
      <c r="G43" s="116">
        <v>-2054</v>
      </c>
      <c r="H43" s="116">
        <v>-1898</v>
      </c>
      <c r="I43" s="142">
        <v>-2037</v>
      </c>
    </row>
    <row r="44" spans="2:9">
      <c r="B44" s="141" t="s">
        <v>1732</v>
      </c>
      <c r="C44" s="115">
        <v>100</v>
      </c>
      <c r="D44" s="116">
        <v>665</v>
      </c>
      <c r="E44" s="116">
        <v>676</v>
      </c>
      <c r="F44" s="116">
        <v>760</v>
      </c>
      <c r="G44" s="116">
        <v>-2401</v>
      </c>
      <c r="H44" s="116">
        <v>-2610</v>
      </c>
      <c r="I44" s="142">
        <v>-2661</v>
      </c>
    </row>
    <row r="45" spans="2:9">
      <c r="B45" s="141" t="s">
        <v>1760</v>
      </c>
      <c r="C45" s="115">
        <v>100</v>
      </c>
      <c r="D45" s="116">
        <v>200</v>
      </c>
      <c r="E45" s="116">
        <v>50</v>
      </c>
      <c r="F45" s="116">
        <v>100</v>
      </c>
      <c r="G45" s="116">
        <v>-1283</v>
      </c>
      <c r="H45" s="116">
        <v>-1204</v>
      </c>
      <c r="I45" s="142">
        <v>-1109</v>
      </c>
    </row>
    <row r="46" spans="2:9">
      <c r="B46" s="141" t="s">
        <v>1780</v>
      </c>
      <c r="C46" s="115">
        <v>100</v>
      </c>
      <c r="D46" s="116">
        <v>67</v>
      </c>
      <c r="E46" s="116">
        <v>0</v>
      </c>
      <c r="F46" s="116">
        <v>0</v>
      </c>
      <c r="G46" s="116">
        <v>-208</v>
      </c>
      <c r="H46" s="116">
        <v>-65</v>
      </c>
      <c r="I46" s="142">
        <v>-75</v>
      </c>
    </row>
    <row r="47" spans="2:9" ht="15.75" thickBot="1">
      <c r="B47" s="143" t="s">
        <v>1786</v>
      </c>
      <c r="C47" s="144"/>
      <c r="D47" s="145">
        <v>173164</v>
      </c>
      <c r="E47" s="145">
        <v>173500</v>
      </c>
      <c r="F47" s="145">
        <v>179426</v>
      </c>
      <c r="G47" s="145">
        <v>-173164</v>
      </c>
      <c r="H47" s="145">
        <v>-173500</v>
      </c>
      <c r="I47" s="146">
        <v>-179426</v>
      </c>
    </row>
  </sheetData>
  <sortState ref="B2:I1004">
    <sortCondition ref="C2:C1004"/>
  </sortState>
  <mergeCells count="2">
    <mergeCell ref="D1:F1"/>
    <mergeCell ref="G1:I1"/>
  </mergeCells>
  <pageMargins left="0.11811023622047245" right="0.11811023622047245" top="0.74803149606299213" bottom="0.74803149606299213" header="0.31496062992125984" footer="0.31496062992125984"/>
  <pageSetup paperSize="9" firstPageNumber="8" orientation="portrait" useFirstPageNumber="1" r:id="rId1"/>
  <headerFooter>
    <oddHeader xml:space="preserve">&amp;C&amp;"-,מודגש"&amp;12מועצה אזורית עמק הירדן 
ריכוז הצעת התקציב הרגיל לשנת 2020 באלפי ש"ח </oddHeader>
    <oddFooter>&amp;C&amp;P&amp;R&amp;"-,מודגש"הוכן על ידי מחלקת גזברות 
מ.א עמק הירדן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33"/>
  <sheetViews>
    <sheetView showZeros="0" rightToLeft="1" zoomScaleNormal="100" workbookViewId="0">
      <pane ySplit="1" topLeftCell="A2" activePane="bottomLeft" state="frozen"/>
      <selection pane="bottomLeft" activeCell="K933" sqref="K933"/>
    </sheetView>
  </sheetViews>
  <sheetFormatPr defaultColWidth="8.85546875" defaultRowHeight="15" outlineLevelRow="2"/>
  <cols>
    <col min="1" max="1" width="1.85546875" style="122" customWidth="1"/>
    <col min="2" max="2" width="4.140625" style="122" customWidth="1"/>
    <col min="3" max="3" width="23.85546875" style="122" customWidth="1"/>
    <col min="4" max="4" width="0.140625" style="122" hidden="1" customWidth="1"/>
    <col min="5" max="5" width="7.7109375" style="122" hidden="1" customWidth="1"/>
    <col min="6" max="6" width="5.5703125" style="122" hidden="1" customWidth="1"/>
    <col min="7" max="7" width="11.42578125" style="122" bestFit="1" customWidth="1"/>
    <col min="8" max="8" width="25.7109375" style="122" customWidth="1"/>
    <col min="9" max="9" width="15" style="122" customWidth="1"/>
    <col min="10" max="10" width="15.42578125" style="122" customWidth="1"/>
    <col min="11" max="11" width="15.140625" style="122" customWidth="1"/>
    <col min="12" max="16384" width="8.85546875" style="122"/>
  </cols>
  <sheetData>
    <row r="1" spans="2:11" s="119" customFormat="1" ht="45">
      <c r="B1" s="118" t="s">
        <v>38</v>
      </c>
      <c r="C1" s="118" t="s">
        <v>999</v>
      </c>
      <c r="D1" s="118" t="s">
        <v>1787</v>
      </c>
      <c r="E1" s="118" t="s">
        <v>1009</v>
      </c>
      <c r="F1" s="118" t="s">
        <v>38</v>
      </c>
      <c r="G1" s="118" t="s">
        <v>984</v>
      </c>
      <c r="H1" s="118" t="s">
        <v>985</v>
      </c>
      <c r="I1" s="118" t="s">
        <v>1005</v>
      </c>
      <c r="J1" s="118" t="s">
        <v>1010</v>
      </c>
      <c r="K1" s="118" t="s">
        <v>1011</v>
      </c>
    </row>
    <row r="2" spans="2:11" outlineLevel="2">
      <c r="B2" s="120">
        <v>61</v>
      </c>
      <c r="C2" s="120" t="s">
        <v>1012</v>
      </c>
      <c r="D2" s="120">
        <v>151</v>
      </c>
      <c r="E2" s="120">
        <v>1</v>
      </c>
      <c r="F2" s="120">
        <v>61</v>
      </c>
      <c r="G2" s="120">
        <v>1611100110</v>
      </c>
      <c r="H2" s="120" t="s">
        <v>1013</v>
      </c>
      <c r="I2" s="121">
        <v>-677000</v>
      </c>
      <c r="J2" s="121">
        <v>-727000</v>
      </c>
      <c r="K2" s="121">
        <v>-741000</v>
      </c>
    </row>
    <row r="3" spans="2:11" outlineLevel="2">
      <c r="B3" s="120">
        <v>61</v>
      </c>
      <c r="C3" s="120" t="s">
        <v>1012</v>
      </c>
      <c r="D3" s="120">
        <v>152</v>
      </c>
      <c r="E3" s="120">
        <v>1</v>
      </c>
      <c r="F3" s="120">
        <v>61</v>
      </c>
      <c r="G3" s="120">
        <v>1611100514</v>
      </c>
      <c r="H3" s="120" t="s">
        <v>1014</v>
      </c>
      <c r="I3" s="121">
        <v>-7000</v>
      </c>
      <c r="J3" s="121">
        <v>-5000</v>
      </c>
      <c r="K3" s="121">
        <v>-7000</v>
      </c>
    </row>
    <row r="4" spans="2:11" outlineLevel="2">
      <c r="B4" s="120">
        <v>61</v>
      </c>
      <c r="C4" s="120" t="s">
        <v>1012</v>
      </c>
      <c r="D4" s="120">
        <v>152</v>
      </c>
      <c r="E4" s="120">
        <v>1</v>
      </c>
      <c r="F4" s="120">
        <v>61</v>
      </c>
      <c r="G4" s="120">
        <v>1611100530</v>
      </c>
      <c r="H4" s="120" t="s">
        <v>1015</v>
      </c>
      <c r="I4" s="121">
        <v>-80000</v>
      </c>
      <c r="J4" s="121">
        <v>-85000</v>
      </c>
      <c r="K4" s="121">
        <v>-80000</v>
      </c>
    </row>
    <row r="5" spans="2:11" outlineLevel="2">
      <c r="B5" s="120">
        <v>61</v>
      </c>
      <c r="C5" s="120" t="s">
        <v>1012</v>
      </c>
      <c r="D5" s="120">
        <v>152</v>
      </c>
      <c r="E5" s="120">
        <v>1</v>
      </c>
      <c r="F5" s="120">
        <v>61</v>
      </c>
      <c r="G5" s="120">
        <v>1611100540</v>
      </c>
      <c r="H5" s="120" t="s">
        <v>1016</v>
      </c>
      <c r="I5" s="121"/>
      <c r="J5" s="121">
        <v>0</v>
      </c>
      <c r="K5" s="121">
        <v>0</v>
      </c>
    </row>
    <row r="6" spans="2:11" outlineLevel="2">
      <c r="B6" s="120">
        <v>61</v>
      </c>
      <c r="C6" s="120" t="s">
        <v>1012</v>
      </c>
      <c r="D6" s="120">
        <v>152</v>
      </c>
      <c r="E6" s="120">
        <v>1</v>
      </c>
      <c r="F6" s="120">
        <v>61</v>
      </c>
      <c r="G6" s="120">
        <v>1611110513</v>
      </c>
      <c r="H6" s="120" t="s">
        <v>1017</v>
      </c>
      <c r="I6" s="121">
        <v>-65000</v>
      </c>
      <c r="J6" s="121">
        <v>-47000</v>
      </c>
      <c r="K6" s="121">
        <v>-50000</v>
      </c>
    </row>
    <row r="7" spans="2:11" outlineLevel="2">
      <c r="B7" s="120">
        <v>61</v>
      </c>
      <c r="C7" s="120" t="s">
        <v>1012</v>
      </c>
      <c r="D7" s="120">
        <v>152</v>
      </c>
      <c r="E7" s="120">
        <v>1</v>
      </c>
      <c r="F7" s="120">
        <v>61</v>
      </c>
      <c r="G7" s="120">
        <v>1611200580</v>
      </c>
      <c r="H7" s="120" t="s">
        <v>1018</v>
      </c>
      <c r="I7" s="121">
        <v>-91000</v>
      </c>
      <c r="J7" s="121">
        <v>-78000</v>
      </c>
      <c r="K7" s="121">
        <v>-78000</v>
      </c>
    </row>
    <row r="8" spans="2:11" outlineLevel="2">
      <c r="B8" s="120">
        <v>61</v>
      </c>
      <c r="C8" s="120" t="s">
        <v>1012</v>
      </c>
      <c r="D8" s="120">
        <v>151</v>
      </c>
      <c r="E8" s="120">
        <v>1</v>
      </c>
      <c r="F8" s="120">
        <v>61</v>
      </c>
      <c r="G8" s="120">
        <v>1612000110</v>
      </c>
      <c r="H8" s="120" t="s">
        <v>1019</v>
      </c>
      <c r="I8" s="121">
        <v>-250000</v>
      </c>
      <c r="J8" s="121">
        <v>-262000</v>
      </c>
      <c r="K8" s="121">
        <v>-368000</v>
      </c>
    </row>
    <row r="9" spans="2:11" outlineLevel="2">
      <c r="B9" s="120">
        <v>61</v>
      </c>
      <c r="C9" s="120" t="s">
        <v>1012</v>
      </c>
      <c r="D9" s="120">
        <v>152</v>
      </c>
      <c r="E9" s="120">
        <v>1</v>
      </c>
      <c r="F9" s="120">
        <v>61</v>
      </c>
      <c r="G9" s="120">
        <v>1612000750</v>
      </c>
      <c r="H9" s="120" t="s">
        <v>1020</v>
      </c>
      <c r="I9" s="121">
        <v>-5000</v>
      </c>
      <c r="J9" s="121">
        <v>0</v>
      </c>
      <c r="K9" s="121">
        <v>-5000</v>
      </c>
    </row>
    <row r="10" spans="2:11" outlineLevel="2">
      <c r="B10" s="120">
        <v>61</v>
      </c>
      <c r="C10" s="120" t="s">
        <v>1012</v>
      </c>
      <c r="D10" s="120">
        <v>151</v>
      </c>
      <c r="E10" s="120">
        <v>1</v>
      </c>
      <c r="F10" s="120">
        <v>61</v>
      </c>
      <c r="G10" s="120">
        <v>1613000110</v>
      </c>
      <c r="H10" s="120" t="s">
        <v>1021</v>
      </c>
      <c r="I10" s="121">
        <v>-2164000</v>
      </c>
      <c r="J10" s="121">
        <v>-2062000</v>
      </c>
      <c r="K10" s="121">
        <v>-1854000</v>
      </c>
    </row>
    <row r="11" spans="2:11" outlineLevel="2">
      <c r="B11" s="120">
        <v>61</v>
      </c>
      <c r="C11" s="120" t="s">
        <v>1012</v>
      </c>
      <c r="D11" s="120">
        <v>152</v>
      </c>
      <c r="E11" s="120">
        <v>1</v>
      </c>
      <c r="F11" s="120">
        <v>61</v>
      </c>
      <c r="G11" s="120">
        <v>1613000433</v>
      </c>
      <c r="H11" s="120" t="s">
        <v>1022</v>
      </c>
      <c r="I11" s="121">
        <v>-40000</v>
      </c>
      <c r="J11" s="121">
        <v>-32000</v>
      </c>
      <c r="K11" s="121">
        <v>-40000</v>
      </c>
    </row>
    <row r="12" spans="2:11" outlineLevel="2">
      <c r="B12" s="120">
        <v>61</v>
      </c>
      <c r="C12" s="120" t="s">
        <v>1012</v>
      </c>
      <c r="D12" s="120">
        <v>152</v>
      </c>
      <c r="E12" s="120">
        <v>1</v>
      </c>
      <c r="F12" s="120">
        <v>61</v>
      </c>
      <c r="G12" s="120">
        <v>1613000441</v>
      </c>
      <c r="H12" s="120" t="s">
        <v>1023</v>
      </c>
      <c r="I12" s="121">
        <v>-480000</v>
      </c>
      <c r="J12" s="121">
        <v>-480000</v>
      </c>
      <c r="K12" s="121">
        <v>-480000</v>
      </c>
    </row>
    <row r="13" spans="2:11" outlineLevel="2">
      <c r="B13" s="120">
        <v>61</v>
      </c>
      <c r="C13" s="120" t="s">
        <v>1012</v>
      </c>
      <c r="D13" s="120">
        <v>152</v>
      </c>
      <c r="E13" s="120">
        <v>1</v>
      </c>
      <c r="F13" s="120">
        <v>61</v>
      </c>
      <c r="G13" s="120">
        <v>1613000470</v>
      </c>
      <c r="H13" s="120" t="s">
        <v>254</v>
      </c>
      <c r="I13" s="121">
        <v>-100000</v>
      </c>
      <c r="J13" s="121">
        <v>-99000</v>
      </c>
      <c r="K13" s="121">
        <v>-100000</v>
      </c>
    </row>
    <row r="14" spans="2:11" outlineLevel="2">
      <c r="B14" s="120">
        <v>61</v>
      </c>
      <c r="C14" s="120" t="s">
        <v>1012</v>
      </c>
      <c r="D14" s="120">
        <v>152</v>
      </c>
      <c r="E14" s="120">
        <v>1</v>
      </c>
      <c r="F14" s="120">
        <v>61</v>
      </c>
      <c r="G14" s="120">
        <v>1613000511</v>
      </c>
      <c r="H14" s="120" t="s">
        <v>1024</v>
      </c>
      <c r="I14" s="121">
        <v>-150000</v>
      </c>
      <c r="J14" s="121">
        <v>-149000</v>
      </c>
      <c r="K14" s="121">
        <v>-150000</v>
      </c>
    </row>
    <row r="15" spans="2:11" outlineLevel="2">
      <c r="B15" s="120">
        <v>61</v>
      </c>
      <c r="C15" s="120" t="s">
        <v>1012</v>
      </c>
      <c r="D15" s="120">
        <v>152</v>
      </c>
      <c r="E15" s="120">
        <v>1</v>
      </c>
      <c r="F15" s="120">
        <v>61</v>
      </c>
      <c r="G15" s="120">
        <v>1613000521</v>
      </c>
      <c r="H15" s="120" t="s">
        <v>288</v>
      </c>
      <c r="I15" s="121">
        <v>-50000</v>
      </c>
      <c r="J15" s="121">
        <v>-16000</v>
      </c>
      <c r="K15" s="121">
        <v>-220000</v>
      </c>
    </row>
    <row r="16" spans="2:11" outlineLevel="2">
      <c r="B16" s="120">
        <v>61</v>
      </c>
      <c r="C16" s="120" t="s">
        <v>1012</v>
      </c>
      <c r="D16" s="120">
        <v>152</v>
      </c>
      <c r="E16" s="120">
        <v>1</v>
      </c>
      <c r="F16" s="120">
        <v>61</v>
      </c>
      <c r="G16" s="120">
        <v>1613000522</v>
      </c>
      <c r="H16" s="120" t="s">
        <v>1025</v>
      </c>
      <c r="I16" s="121">
        <v>-6000</v>
      </c>
      <c r="J16" s="121">
        <v>-11000</v>
      </c>
      <c r="K16" s="121">
        <v>-6000</v>
      </c>
    </row>
    <row r="17" spans="2:11" outlineLevel="2">
      <c r="B17" s="120">
        <v>61</v>
      </c>
      <c r="C17" s="120" t="s">
        <v>1012</v>
      </c>
      <c r="D17" s="120">
        <v>152</v>
      </c>
      <c r="E17" s="120">
        <v>1</v>
      </c>
      <c r="F17" s="120">
        <v>61</v>
      </c>
      <c r="G17" s="120">
        <v>1613000523</v>
      </c>
      <c r="H17" s="120" t="s">
        <v>1026</v>
      </c>
      <c r="I17" s="121">
        <v>-170000</v>
      </c>
      <c r="J17" s="121">
        <v>-217000</v>
      </c>
      <c r="K17" s="121">
        <v>-220000</v>
      </c>
    </row>
    <row r="18" spans="2:11" outlineLevel="2">
      <c r="B18" s="120">
        <v>61</v>
      </c>
      <c r="C18" s="120" t="s">
        <v>1012</v>
      </c>
      <c r="D18" s="120">
        <v>152</v>
      </c>
      <c r="E18" s="120">
        <v>1</v>
      </c>
      <c r="F18" s="120">
        <v>61</v>
      </c>
      <c r="G18" s="120">
        <v>1613000530</v>
      </c>
      <c r="H18" s="120" t="s">
        <v>1027</v>
      </c>
      <c r="I18" s="121">
        <v>-60000</v>
      </c>
      <c r="J18" s="121">
        <v>-41000</v>
      </c>
      <c r="K18" s="121">
        <v>-60000</v>
      </c>
    </row>
    <row r="19" spans="2:11" outlineLevel="2">
      <c r="B19" s="120">
        <v>61</v>
      </c>
      <c r="C19" s="120" t="s">
        <v>1012</v>
      </c>
      <c r="D19" s="120">
        <v>152</v>
      </c>
      <c r="E19" s="120">
        <v>1</v>
      </c>
      <c r="F19" s="120">
        <v>61</v>
      </c>
      <c r="G19" s="120">
        <v>1613000540</v>
      </c>
      <c r="H19" s="120" t="s">
        <v>1028</v>
      </c>
      <c r="I19" s="121">
        <v>-270000</v>
      </c>
      <c r="J19" s="121">
        <v>-245000</v>
      </c>
      <c r="K19" s="121">
        <v>-230000</v>
      </c>
    </row>
    <row r="20" spans="2:11" outlineLevel="2">
      <c r="B20" s="120">
        <v>61</v>
      </c>
      <c r="C20" s="120" t="s">
        <v>1012</v>
      </c>
      <c r="D20" s="120">
        <v>152</v>
      </c>
      <c r="E20" s="120">
        <v>1</v>
      </c>
      <c r="F20" s="120">
        <v>61</v>
      </c>
      <c r="G20" s="120">
        <v>1613000541</v>
      </c>
      <c r="H20" s="120" t="s">
        <v>1029</v>
      </c>
      <c r="I20" s="121">
        <v>-100000</v>
      </c>
      <c r="J20" s="121">
        <v>-145000</v>
      </c>
      <c r="K20" s="121">
        <v>-100000</v>
      </c>
    </row>
    <row r="21" spans="2:11" outlineLevel="2">
      <c r="B21" s="120">
        <v>61</v>
      </c>
      <c r="C21" s="120" t="s">
        <v>1012</v>
      </c>
      <c r="D21" s="120">
        <v>152</v>
      </c>
      <c r="E21" s="120">
        <v>1</v>
      </c>
      <c r="F21" s="120">
        <v>61</v>
      </c>
      <c r="G21" s="120">
        <v>1613000550</v>
      </c>
      <c r="H21" s="120" t="s">
        <v>677</v>
      </c>
      <c r="I21" s="121">
        <v>-90000</v>
      </c>
      <c r="J21" s="121">
        <v>-82000</v>
      </c>
      <c r="K21" s="121">
        <v>-90000</v>
      </c>
    </row>
    <row r="22" spans="2:11" outlineLevel="2">
      <c r="B22" s="120">
        <v>61</v>
      </c>
      <c r="C22" s="120" t="s">
        <v>1012</v>
      </c>
      <c r="D22" s="120">
        <v>152</v>
      </c>
      <c r="E22" s="120">
        <v>1</v>
      </c>
      <c r="F22" s="120">
        <v>61</v>
      </c>
      <c r="G22" s="120">
        <v>1613000581</v>
      </c>
      <c r="H22" s="120" t="s">
        <v>279</v>
      </c>
      <c r="I22" s="121">
        <v>-250000</v>
      </c>
      <c r="J22" s="121">
        <v>-325000</v>
      </c>
      <c r="K22" s="121">
        <v>-400000</v>
      </c>
    </row>
    <row r="23" spans="2:11" outlineLevel="2">
      <c r="B23" s="120">
        <v>61</v>
      </c>
      <c r="C23" s="120" t="s">
        <v>1012</v>
      </c>
      <c r="D23" s="120">
        <v>152</v>
      </c>
      <c r="E23" s="120">
        <v>1</v>
      </c>
      <c r="F23" s="120">
        <v>61</v>
      </c>
      <c r="G23" s="120">
        <v>1613000710</v>
      </c>
      <c r="H23" s="120" t="s">
        <v>115</v>
      </c>
      <c r="I23" s="121">
        <v>-80000</v>
      </c>
      <c r="J23" s="121">
        <v>-78000</v>
      </c>
      <c r="K23" s="121">
        <v>-10000</v>
      </c>
    </row>
    <row r="24" spans="2:11" outlineLevel="2">
      <c r="B24" s="120">
        <v>61</v>
      </c>
      <c r="C24" s="120" t="s">
        <v>1012</v>
      </c>
      <c r="D24" s="120">
        <v>152</v>
      </c>
      <c r="E24" s="120">
        <v>1</v>
      </c>
      <c r="F24" s="120">
        <v>61</v>
      </c>
      <c r="G24" s="120">
        <v>1613000740</v>
      </c>
      <c r="H24" s="120" t="s">
        <v>1030</v>
      </c>
      <c r="I24" s="121">
        <v>-1000</v>
      </c>
      <c r="J24" s="121">
        <v>0</v>
      </c>
      <c r="K24" s="121">
        <v>0</v>
      </c>
    </row>
    <row r="25" spans="2:11" outlineLevel="2">
      <c r="B25" s="120">
        <v>61</v>
      </c>
      <c r="C25" s="120" t="s">
        <v>1012</v>
      </c>
      <c r="D25" s="120">
        <v>152</v>
      </c>
      <c r="E25" s="120">
        <v>1</v>
      </c>
      <c r="F25" s="120">
        <v>61</v>
      </c>
      <c r="G25" s="120">
        <v>1613000750</v>
      </c>
      <c r="H25" s="120" t="s">
        <v>1031</v>
      </c>
      <c r="I25" s="121">
        <v>-85000</v>
      </c>
      <c r="J25" s="121">
        <v>-71000</v>
      </c>
      <c r="K25" s="121">
        <v>-80000</v>
      </c>
    </row>
    <row r="26" spans="2:11" outlineLevel="2">
      <c r="B26" s="120">
        <v>61</v>
      </c>
      <c r="C26" s="120" t="s">
        <v>1012</v>
      </c>
      <c r="D26" s="120">
        <v>152</v>
      </c>
      <c r="E26" s="120">
        <v>1</v>
      </c>
      <c r="F26" s="120">
        <v>61</v>
      </c>
      <c r="G26" s="120">
        <v>1613000780</v>
      </c>
      <c r="H26" s="120" t="s">
        <v>1032</v>
      </c>
      <c r="I26" s="121">
        <v>-50000</v>
      </c>
      <c r="J26" s="121">
        <v>-40000</v>
      </c>
      <c r="K26" s="121">
        <v>-50000</v>
      </c>
    </row>
    <row r="27" spans="2:11" outlineLevel="2">
      <c r="B27" s="120">
        <v>61</v>
      </c>
      <c r="C27" s="120" t="s">
        <v>1012</v>
      </c>
      <c r="D27" s="120">
        <v>152</v>
      </c>
      <c r="E27" s="120">
        <v>1</v>
      </c>
      <c r="F27" s="120">
        <v>61</v>
      </c>
      <c r="G27" s="120">
        <v>1613000930</v>
      </c>
      <c r="H27" s="120" t="s">
        <v>1033</v>
      </c>
      <c r="I27" s="121">
        <v>-15000</v>
      </c>
      <c r="J27" s="121">
        <v>-13000</v>
      </c>
      <c r="K27" s="121">
        <v>-20000</v>
      </c>
    </row>
    <row r="28" spans="2:11" outlineLevel="2">
      <c r="B28" s="120">
        <v>61</v>
      </c>
      <c r="C28" s="120" t="s">
        <v>1012</v>
      </c>
      <c r="D28" s="120">
        <v>152</v>
      </c>
      <c r="E28" s="120">
        <v>1</v>
      </c>
      <c r="F28" s="120">
        <v>61</v>
      </c>
      <c r="G28" s="120">
        <v>1613001530</v>
      </c>
      <c r="H28" s="120" t="s">
        <v>1034</v>
      </c>
      <c r="I28" s="121">
        <v>-65000</v>
      </c>
      <c r="J28" s="121">
        <v>-60000</v>
      </c>
      <c r="K28" s="121">
        <v>-60000</v>
      </c>
    </row>
    <row r="29" spans="2:11" outlineLevel="2">
      <c r="B29" s="120">
        <v>61</v>
      </c>
      <c r="C29" s="120" t="s">
        <v>1012</v>
      </c>
      <c r="D29" s="120">
        <v>152</v>
      </c>
      <c r="E29" s="120">
        <v>1</v>
      </c>
      <c r="F29" s="120">
        <v>61</v>
      </c>
      <c r="G29" s="120">
        <v>1613002530</v>
      </c>
      <c r="H29" s="120" t="s">
        <v>1035</v>
      </c>
      <c r="I29" s="121">
        <v>-60000</v>
      </c>
      <c r="J29" s="121">
        <v>-37000</v>
      </c>
      <c r="K29" s="121">
        <v>-60000</v>
      </c>
    </row>
    <row r="30" spans="2:11" outlineLevel="2">
      <c r="B30" s="120">
        <v>61</v>
      </c>
      <c r="C30" s="120" t="s">
        <v>1012</v>
      </c>
      <c r="D30" s="120">
        <v>152</v>
      </c>
      <c r="E30" s="120">
        <v>1</v>
      </c>
      <c r="F30" s="120">
        <v>61</v>
      </c>
      <c r="G30" s="120">
        <v>1613003530</v>
      </c>
      <c r="H30" s="120" t="s">
        <v>1036</v>
      </c>
      <c r="I30" s="121">
        <v>-55000</v>
      </c>
      <c r="J30" s="121">
        <v>-20000</v>
      </c>
      <c r="K30" s="121">
        <v>-55000</v>
      </c>
    </row>
    <row r="31" spans="2:11" outlineLevel="2">
      <c r="B31" s="120">
        <v>61</v>
      </c>
      <c r="C31" s="120" t="s">
        <v>1012</v>
      </c>
      <c r="D31" s="120">
        <v>152</v>
      </c>
      <c r="E31" s="120">
        <v>1</v>
      </c>
      <c r="F31" s="120">
        <v>61</v>
      </c>
      <c r="G31" s="120">
        <v>1613200780</v>
      </c>
      <c r="H31" s="120" t="s">
        <v>1037</v>
      </c>
      <c r="I31" s="121">
        <v>-20000</v>
      </c>
      <c r="J31" s="121">
        <v>-3000</v>
      </c>
      <c r="K31" s="121">
        <v>-20000</v>
      </c>
    </row>
    <row r="32" spans="2:11" outlineLevel="2">
      <c r="B32" s="120">
        <v>61</v>
      </c>
      <c r="C32" s="120" t="s">
        <v>1012</v>
      </c>
      <c r="D32" s="120">
        <v>152</v>
      </c>
      <c r="E32" s="120">
        <v>1</v>
      </c>
      <c r="F32" s="120">
        <v>61</v>
      </c>
      <c r="G32" s="120">
        <v>1614000750</v>
      </c>
      <c r="H32" s="120" t="s">
        <v>1038</v>
      </c>
      <c r="I32" s="121">
        <v>-186000</v>
      </c>
      <c r="J32" s="121">
        <v>-166000</v>
      </c>
      <c r="K32" s="121">
        <v>-185000</v>
      </c>
    </row>
    <row r="33" spans="2:11" outlineLevel="2">
      <c r="B33" s="120">
        <v>61</v>
      </c>
      <c r="C33" s="120" t="s">
        <v>1012</v>
      </c>
      <c r="D33" s="120">
        <v>152</v>
      </c>
      <c r="E33" s="120">
        <v>1</v>
      </c>
      <c r="F33" s="120">
        <v>61</v>
      </c>
      <c r="G33" s="120">
        <v>1619000750</v>
      </c>
      <c r="H33" s="120" t="s">
        <v>1039</v>
      </c>
      <c r="I33" s="121"/>
      <c r="J33" s="121">
        <v>0</v>
      </c>
      <c r="K33" s="121">
        <v>0</v>
      </c>
    </row>
    <row r="34" spans="2:11" outlineLevel="2">
      <c r="B34" s="120">
        <v>61</v>
      </c>
      <c r="C34" s="120" t="s">
        <v>1012</v>
      </c>
      <c r="D34" s="120">
        <v>152</v>
      </c>
      <c r="E34" s="120">
        <v>1</v>
      </c>
      <c r="F34" s="120">
        <v>61</v>
      </c>
      <c r="G34" s="120">
        <v>1613000781</v>
      </c>
      <c r="H34" s="120" t="s">
        <v>1040</v>
      </c>
      <c r="I34" s="121"/>
      <c r="J34" s="121">
        <v>0</v>
      </c>
      <c r="K34" s="121">
        <v>-45000</v>
      </c>
    </row>
    <row r="35" spans="2:11" outlineLevel="2">
      <c r="B35" s="120">
        <v>61</v>
      </c>
      <c r="C35" s="120" t="s">
        <v>1012</v>
      </c>
      <c r="D35" s="120">
        <v>198</v>
      </c>
      <c r="E35" s="120">
        <v>1</v>
      </c>
      <c r="F35" s="120">
        <v>61</v>
      </c>
      <c r="G35" s="120">
        <v>1613000782</v>
      </c>
      <c r="H35" s="120" t="s">
        <v>1041</v>
      </c>
      <c r="I35" s="121"/>
      <c r="J35" s="121">
        <v>0</v>
      </c>
      <c r="K35" s="121">
        <v>-700000</v>
      </c>
    </row>
    <row r="36" spans="2:11" outlineLevel="2">
      <c r="B36" s="120">
        <v>61</v>
      </c>
      <c r="C36" s="120" t="s">
        <v>1012</v>
      </c>
      <c r="D36" s="120">
        <v>152</v>
      </c>
      <c r="E36" s="120">
        <v>1</v>
      </c>
      <c r="F36" s="120">
        <v>61</v>
      </c>
      <c r="G36" s="120">
        <v>1613000783</v>
      </c>
      <c r="H36" s="120" t="s">
        <v>1042</v>
      </c>
      <c r="I36" s="121"/>
      <c r="J36" s="121">
        <v>0</v>
      </c>
      <c r="K36" s="121">
        <v>0</v>
      </c>
    </row>
    <row r="37" spans="2:11" outlineLevel="2">
      <c r="B37" s="120">
        <v>61</v>
      </c>
      <c r="C37" s="120" t="s">
        <v>1012</v>
      </c>
      <c r="D37" s="120">
        <v>152</v>
      </c>
      <c r="E37" s="120">
        <v>1</v>
      </c>
      <c r="F37" s="120">
        <v>61</v>
      </c>
      <c r="G37" s="120">
        <v>1613200811</v>
      </c>
      <c r="H37" s="120" t="s">
        <v>1043</v>
      </c>
      <c r="I37" s="121"/>
      <c r="J37" s="121"/>
      <c r="K37" s="121">
        <v>-150000</v>
      </c>
    </row>
    <row r="38" spans="2:11" outlineLevel="2">
      <c r="B38" s="120">
        <v>61</v>
      </c>
      <c r="C38" s="120" t="s">
        <v>1012</v>
      </c>
      <c r="D38" s="120">
        <v>152</v>
      </c>
      <c r="E38" s="120">
        <v>1</v>
      </c>
      <c r="F38" s="120">
        <v>61</v>
      </c>
      <c r="G38" s="120">
        <v>1614000751</v>
      </c>
      <c r="H38" s="120" t="s">
        <v>1044</v>
      </c>
      <c r="I38" s="121"/>
      <c r="J38" s="121"/>
      <c r="K38" s="121">
        <v>-25000</v>
      </c>
    </row>
    <row r="39" spans="2:11" outlineLevel="2">
      <c r="B39" s="120">
        <v>99</v>
      </c>
      <c r="C39" s="120" t="s">
        <v>1012</v>
      </c>
      <c r="D39" s="120">
        <v>192</v>
      </c>
      <c r="E39" s="120">
        <v>1</v>
      </c>
      <c r="F39" s="120">
        <v>99</v>
      </c>
      <c r="G39" s="120">
        <v>1991000980</v>
      </c>
      <c r="H39" s="120" t="s">
        <v>1032</v>
      </c>
      <c r="I39" s="121">
        <v>-45000</v>
      </c>
      <c r="J39" s="121">
        <v>-36000</v>
      </c>
      <c r="K39" s="121">
        <v>-45000</v>
      </c>
    </row>
    <row r="40" spans="2:11" outlineLevel="2">
      <c r="B40" s="120">
        <v>99</v>
      </c>
      <c r="C40" s="120" t="s">
        <v>1012</v>
      </c>
      <c r="D40" s="120">
        <v>151</v>
      </c>
      <c r="E40" s="120">
        <v>1</v>
      </c>
      <c r="F40" s="120">
        <v>99</v>
      </c>
      <c r="G40" s="120">
        <v>1991100310</v>
      </c>
      <c r="H40" s="120" t="s">
        <v>1045</v>
      </c>
      <c r="I40" s="121">
        <v>-5635000</v>
      </c>
      <c r="J40" s="121">
        <v>-5761000</v>
      </c>
      <c r="K40" s="121">
        <v>-5989000</v>
      </c>
    </row>
    <row r="41" spans="2:11" outlineLevel="2">
      <c r="B41" s="120">
        <v>99</v>
      </c>
      <c r="C41" s="120" t="s">
        <v>1012</v>
      </c>
      <c r="D41" s="120">
        <v>151</v>
      </c>
      <c r="E41" s="120">
        <v>1</v>
      </c>
      <c r="F41" s="120">
        <v>99</v>
      </c>
      <c r="G41" s="120">
        <v>1991100311</v>
      </c>
      <c r="H41" s="120" t="s">
        <v>1046</v>
      </c>
      <c r="I41" s="121">
        <v>-107000</v>
      </c>
      <c r="J41" s="121">
        <v>0</v>
      </c>
      <c r="K41" s="121">
        <v>0</v>
      </c>
    </row>
    <row r="42" spans="2:11" outlineLevel="2">
      <c r="B42" s="120">
        <v>99</v>
      </c>
      <c r="C42" s="120" t="s">
        <v>1012</v>
      </c>
      <c r="D42" s="120">
        <v>192</v>
      </c>
      <c r="E42" s="120">
        <v>1</v>
      </c>
      <c r="F42" s="120">
        <v>99</v>
      </c>
      <c r="G42" s="120">
        <v>1994000980</v>
      </c>
      <c r="H42" s="120" t="s">
        <v>1047</v>
      </c>
      <c r="I42" s="121">
        <v>-50000</v>
      </c>
      <c r="J42" s="121">
        <v>-90000</v>
      </c>
      <c r="K42" s="121">
        <v>-50000</v>
      </c>
    </row>
    <row r="43" spans="2:11" outlineLevel="1">
      <c r="B43" s="123"/>
      <c r="C43" s="123" t="s">
        <v>1048</v>
      </c>
      <c r="D43" s="120"/>
      <c r="E43" s="123"/>
      <c r="F43" s="123"/>
      <c r="G43" s="123"/>
      <c r="H43" s="123"/>
      <c r="I43" s="124">
        <f>SUBTOTAL(9,I2:I42)</f>
        <v>-11559000</v>
      </c>
      <c r="J43" s="124">
        <f>SUBTOTAL(9,J2:J42)</f>
        <v>-11483000</v>
      </c>
      <c r="K43" s="124">
        <f>SUBTOTAL(9,K2:K42)</f>
        <v>-12823000</v>
      </c>
    </row>
    <row r="44" spans="2:11" outlineLevel="2">
      <c r="B44" s="120">
        <v>62</v>
      </c>
      <c r="C44" s="120" t="s">
        <v>1049</v>
      </c>
      <c r="D44" s="120">
        <v>151</v>
      </c>
      <c r="E44" s="120">
        <v>2</v>
      </c>
      <c r="F44" s="120">
        <v>62</v>
      </c>
      <c r="G44" s="120">
        <v>1621100110</v>
      </c>
      <c r="H44" s="120" t="s">
        <v>284</v>
      </c>
      <c r="I44" s="121">
        <v>-490000</v>
      </c>
      <c r="J44" s="121">
        <v>-494000</v>
      </c>
      <c r="K44" s="121">
        <v>-450000</v>
      </c>
    </row>
    <row r="45" spans="2:11" outlineLevel="2">
      <c r="B45" s="120">
        <v>62</v>
      </c>
      <c r="C45" s="120" t="s">
        <v>1049</v>
      </c>
      <c r="D45" s="120">
        <v>152</v>
      </c>
      <c r="E45" s="120">
        <v>2</v>
      </c>
      <c r="F45" s="120">
        <v>62</v>
      </c>
      <c r="G45" s="120">
        <v>1621100521</v>
      </c>
      <c r="H45" s="120" t="s">
        <v>288</v>
      </c>
      <c r="I45" s="121">
        <v>-5000</v>
      </c>
      <c r="J45" s="121">
        <v>0</v>
      </c>
      <c r="K45" s="121">
        <v>0</v>
      </c>
    </row>
    <row r="46" spans="2:11" outlineLevel="2">
      <c r="B46" s="120">
        <v>62</v>
      </c>
      <c r="C46" s="120" t="s">
        <v>1049</v>
      </c>
      <c r="D46" s="120">
        <v>152</v>
      </c>
      <c r="E46" s="120">
        <v>2</v>
      </c>
      <c r="F46" s="120">
        <v>62</v>
      </c>
      <c r="G46" s="120">
        <v>1621100530</v>
      </c>
      <c r="H46" s="120" t="s">
        <v>1050</v>
      </c>
      <c r="I46" s="121">
        <v>-76000</v>
      </c>
      <c r="J46" s="121">
        <v>-76000</v>
      </c>
      <c r="K46" s="121">
        <v>-76000</v>
      </c>
    </row>
    <row r="47" spans="2:11" outlineLevel="2">
      <c r="B47" s="120">
        <v>62</v>
      </c>
      <c r="C47" s="120" t="s">
        <v>1049</v>
      </c>
      <c r="D47" s="120">
        <v>152</v>
      </c>
      <c r="E47" s="120">
        <v>2</v>
      </c>
      <c r="F47" s="120">
        <v>62</v>
      </c>
      <c r="G47" s="120">
        <v>1621100580</v>
      </c>
      <c r="H47" s="120" t="s">
        <v>1051</v>
      </c>
      <c r="I47" s="121">
        <v>-100000</v>
      </c>
      <c r="J47" s="121">
        <v>-80000</v>
      </c>
      <c r="K47" s="121">
        <v>-100000</v>
      </c>
    </row>
    <row r="48" spans="2:11" outlineLevel="2">
      <c r="B48" s="120">
        <v>62</v>
      </c>
      <c r="C48" s="120" t="s">
        <v>1049</v>
      </c>
      <c r="D48" s="120">
        <v>152</v>
      </c>
      <c r="E48" s="120">
        <v>2</v>
      </c>
      <c r="F48" s="120">
        <v>62</v>
      </c>
      <c r="G48" s="120">
        <v>1621100930</v>
      </c>
      <c r="H48" s="120" t="s">
        <v>1052</v>
      </c>
      <c r="I48" s="121">
        <v>0</v>
      </c>
      <c r="J48" s="121">
        <v>0</v>
      </c>
      <c r="K48" s="121">
        <v>0</v>
      </c>
    </row>
    <row r="49" spans="2:11" outlineLevel="2">
      <c r="B49" s="120">
        <v>62</v>
      </c>
      <c r="C49" s="120" t="s">
        <v>1049</v>
      </c>
      <c r="D49" s="120">
        <v>151</v>
      </c>
      <c r="E49" s="120">
        <v>2</v>
      </c>
      <c r="F49" s="120">
        <v>62</v>
      </c>
      <c r="G49" s="120">
        <v>1621110110</v>
      </c>
      <c r="H49" s="120" t="s">
        <v>1053</v>
      </c>
      <c r="I49" s="121">
        <v>-160000</v>
      </c>
      <c r="J49" s="121">
        <v>-172000</v>
      </c>
      <c r="K49" s="121">
        <v>-176000</v>
      </c>
    </row>
    <row r="50" spans="2:11" outlineLevel="2">
      <c r="B50" s="120">
        <v>62</v>
      </c>
      <c r="C50" s="120" t="s">
        <v>1049</v>
      </c>
      <c r="D50" s="120">
        <v>151</v>
      </c>
      <c r="E50" s="120">
        <v>2</v>
      </c>
      <c r="F50" s="120">
        <v>62</v>
      </c>
      <c r="G50" s="120">
        <v>1621300110</v>
      </c>
      <c r="H50" s="120" t="s">
        <v>1054</v>
      </c>
      <c r="I50" s="121">
        <v>-450000</v>
      </c>
      <c r="J50" s="121">
        <v>-547000</v>
      </c>
      <c r="K50" s="121">
        <v>-402000</v>
      </c>
    </row>
    <row r="51" spans="2:11" outlineLevel="2">
      <c r="B51" s="120">
        <v>62</v>
      </c>
      <c r="C51" s="120" t="s">
        <v>1049</v>
      </c>
      <c r="D51" s="120">
        <v>152</v>
      </c>
      <c r="E51" s="120">
        <v>2</v>
      </c>
      <c r="F51" s="120">
        <v>62</v>
      </c>
      <c r="G51" s="120">
        <v>1621300470</v>
      </c>
      <c r="H51" s="120" t="s">
        <v>254</v>
      </c>
      <c r="I51" s="121">
        <v>-10000</v>
      </c>
      <c r="J51" s="121">
        <v>-1000</v>
      </c>
      <c r="K51" s="121">
        <v>-10000</v>
      </c>
    </row>
    <row r="52" spans="2:11" outlineLevel="2">
      <c r="B52" s="120">
        <v>62</v>
      </c>
      <c r="C52" s="120" t="s">
        <v>1049</v>
      </c>
      <c r="D52" s="120">
        <v>152</v>
      </c>
      <c r="E52" s="120">
        <v>2</v>
      </c>
      <c r="F52" s="120">
        <v>62</v>
      </c>
      <c r="G52" s="120">
        <v>1621300521</v>
      </c>
      <c r="H52" s="120" t="s">
        <v>288</v>
      </c>
      <c r="I52" s="121">
        <v>-6000</v>
      </c>
      <c r="J52" s="121">
        <v>0</v>
      </c>
      <c r="K52" s="121">
        <v>0</v>
      </c>
    </row>
    <row r="53" spans="2:11" outlineLevel="2">
      <c r="B53" s="120">
        <v>62</v>
      </c>
      <c r="C53" s="120" t="s">
        <v>1049</v>
      </c>
      <c r="D53" s="120">
        <v>152</v>
      </c>
      <c r="E53" s="120">
        <v>2</v>
      </c>
      <c r="F53" s="120">
        <v>62</v>
      </c>
      <c r="G53" s="120">
        <v>1621300522</v>
      </c>
      <c r="H53" s="120" t="s">
        <v>1055</v>
      </c>
      <c r="I53" s="121">
        <v>0</v>
      </c>
      <c r="J53" s="121">
        <v>-5000</v>
      </c>
      <c r="K53" s="121">
        <v>-5000</v>
      </c>
    </row>
    <row r="54" spans="2:11" outlineLevel="2">
      <c r="B54" s="120">
        <v>62</v>
      </c>
      <c r="C54" s="120" t="s">
        <v>1049</v>
      </c>
      <c r="D54" s="120">
        <v>152</v>
      </c>
      <c r="E54" s="120">
        <v>2</v>
      </c>
      <c r="F54" s="120">
        <v>62</v>
      </c>
      <c r="G54" s="120">
        <v>1621300540</v>
      </c>
      <c r="H54" s="120" t="s">
        <v>1016</v>
      </c>
      <c r="I54" s="121">
        <v>0</v>
      </c>
      <c r="J54" s="121">
        <v>0</v>
      </c>
      <c r="K54" s="121">
        <v>0</v>
      </c>
    </row>
    <row r="55" spans="2:11" outlineLevel="2">
      <c r="B55" s="120">
        <v>62</v>
      </c>
      <c r="C55" s="120" t="s">
        <v>1049</v>
      </c>
      <c r="D55" s="120">
        <v>152</v>
      </c>
      <c r="E55" s="120">
        <v>2</v>
      </c>
      <c r="F55" s="120">
        <v>62</v>
      </c>
      <c r="G55" s="120">
        <v>1621300570</v>
      </c>
      <c r="H55" s="120" t="s">
        <v>1056</v>
      </c>
      <c r="I55" s="121">
        <v>-350000</v>
      </c>
      <c r="J55" s="121">
        <v>-341000</v>
      </c>
      <c r="K55" s="121">
        <v>-340000</v>
      </c>
    </row>
    <row r="56" spans="2:11" outlineLevel="2">
      <c r="B56" s="120">
        <v>62</v>
      </c>
      <c r="C56" s="120" t="s">
        <v>1049</v>
      </c>
      <c r="D56" s="120">
        <v>152</v>
      </c>
      <c r="E56" s="120">
        <v>2</v>
      </c>
      <c r="F56" s="120">
        <v>62</v>
      </c>
      <c r="G56" s="120">
        <v>1621300750</v>
      </c>
      <c r="H56" s="120" t="s">
        <v>1057</v>
      </c>
      <c r="I56" s="121">
        <v>-666000</v>
      </c>
      <c r="J56" s="121">
        <v>-704000</v>
      </c>
      <c r="K56" s="121">
        <v>-650000</v>
      </c>
    </row>
    <row r="57" spans="2:11" outlineLevel="2">
      <c r="B57" s="120">
        <v>62</v>
      </c>
      <c r="C57" s="120" t="s">
        <v>1049</v>
      </c>
      <c r="D57" s="120">
        <v>152</v>
      </c>
      <c r="E57" s="120">
        <v>2</v>
      </c>
      <c r="F57" s="120">
        <v>62</v>
      </c>
      <c r="G57" s="120">
        <v>1621300751</v>
      </c>
      <c r="H57" s="120" t="s">
        <v>1058</v>
      </c>
      <c r="I57" s="121">
        <v>-36000</v>
      </c>
      <c r="J57" s="121">
        <v>-42000</v>
      </c>
      <c r="K57" s="121">
        <v>-40000</v>
      </c>
    </row>
    <row r="58" spans="2:11" outlineLevel="2">
      <c r="B58" s="120">
        <v>62</v>
      </c>
      <c r="C58" s="120" t="s">
        <v>1049</v>
      </c>
      <c r="D58" s="120">
        <v>152</v>
      </c>
      <c r="E58" s="120">
        <v>2</v>
      </c>
      <c r="F58" s="120">
        <v>62</v>
      </c>
      <c r="G58" s="120">
        <v>1623100750</v>
      </c>
      <c r="H58" s="120" t="s">
        <v>1059</v>
      </c>
      <c r="I58" s="121">
        <v>-1050000</v>
      </c>
      <c r="J58" s="121">
        <v>-1049000</v>
      </c>
      <c r="K58" s="121">
        <v>-1049000</v>
      </c>
    </row>
    <row r="59" spans="2:11" outlineLevel="1">
      <c r="B59" s="123"/>
      <c r="C59" s="123" t="s">
        <v>1060</v>
      </c>
      <c r="D59" s="120"/>
      <c r="E59" s="123"/>
      <c r="F59" s="123"/>
      <c r="G59" s="123"/>
      <c r="H59" s="123"/>
      <c r="I59" s="124">
        <f>SUBTOTAL(9,I44:I58)</f>
        <v>-3399000</v>
      </c>
      <c r="J59" s="124">
        <f>SUBTOTAL(9,J44:J58)</f>
        <v>-3511000</v>
      </c>
      <c r="K59" s="124">
        <f>SUBTOTAL(9,K44:K58)</f>
        <v>-3298000</v>
      </c>
    </row>
    <row r="60" spans="2:11" outlineLevel="2">
      <c r="B60" s="120">
        <v>31</v>
      </c>
      <c r="C60" s="120" t="s">
        <v>1061</v>
      </c>
      <c r="D60" s="120">
        <v>113</v>
      </c>
      <c r="E60" s="120">
        <v>3</v>
      </c>
      <c r="F60" s="120">
        <v>31</v>
      </c>
      <c r="G60" s="120">
        <v>1311000412</v>
      </c>
      <c r="H60" s="120" t="s">
        <v>1062</v>
      </c>
      <c r="I60" s="121">
        <v>205000</v>
      </c>
      <c r="J60" s="121">
        <v>200000</v>
      </c>
      <c r="K60" s="121">
        <v>200000</v>
      </c>
    </row>
    <row r="61" spans="2:11" outlineLevel="2">
      <c r="B61" s="120">
        <v>31</v>
      </c>
      <c r="C61" s="120" t="s">
        <v>1061</v>
      </c>
      <c r="D61" s="120">
        <v>121</v>
      </c>
      <c r="E61" s="120">
        <v>3</v>
      </c>
      <c r="F61" s="120">
        <v>31</v>
      </c>
      <c r="G61" s="120">
        <v>1311009920</v>
      </c>
      <c r="H61" s="120" t="s">
        <v>1063</v>
      </c>
      <c r="I61" s="121">
        <v>300000</v>
      </c>
      <c r="J61" s="121">
        <v>23000</v>
      </c>
      <c r="K61" s="121">
        <v>300000</v>
      </c>
    </row>
    <row r="62" spans="2:11" outlineLevel="2">
      <c r="B62" s="120">
        <v>31</v>
      </c>
      <c r="C62" s="120" t="s">
        <v>1061</v>
      </c>
      <c r="D62" s="120">
        <v>115</v>
      </c>
      <c r="E62" s="120">
        <v>3</v>
      </c>
      <c r="F62" s="120">
        <v>31</v>
      </c>
      <c r="G62" s="120">
        <v>1311009780</v>
      </c>
      <c r="H62" s="120" t="s">
        <v>1064</v>
      </c>
      <c r="I62" s="121"/>
      <c r="J62" s="121"/>
      <c r="K62" s="121">
        <v>250000</v>
      </c>
    </row>
    <row r="63" spans="2:11" outlineLevel="2">
      <c r="B63" s="120">
        <v>81</v>
      </c>
      <c r="C63" s="120" t="s">
        <v>1061</v>
      </c>
      <c r="D63" s="120">
        <v>161</v>
      </c>
      <c r="E63" s="120">
        <v>3</v>
      </c>
      <c r="F63" s="120">
        <v>81</v>
      </c>
      <c r="G63" s="120">
        <v>1811000110</v>
      </c>
      <c r="H63" s="120" t="s">
        <v>1065</v>
      </c>
      <c r="I63" s="121">
        <v>-880000</v>
      </c>
      <c r="J63" s="121">
        <v>-1210000</v>
      </c>
      <c r="K63" s="121">
        <v>-1036000</v>
      </c>
    </row>
    <row r="64" spans="2:11" outlineLevel="2">
      <c r="B64" s="120">
        <v>81</v>
      </c>
      <c r="C64" s="120" t="s">
        <v>1061</v>
      </c>
      <c r="D64" s="120">
        <v>162</v>
      </c>
      <c r="E64" s="120">
        <v>3</v>
      </c>
      <c r="F64" s="120">
        <v>81</v>
      </c>
      <c r="G64" s="120">
        <v>1811000470</v>
      </c>
      <c r="H64" s="120" t="s">
        <v>254</v>
      </c>
      <c r="I64" s="121">
        <v>-10000</v>
      </c>
      <c r="J64" s="121">
        <v>-8000</v>
      </c>
      <c r="K64" s="121">
        <v>-10000</v>
      </c>
    </row>
    <row r="65" spans="2:11" outlineLevel="2">
      <c r="B65" s="120">
        <v>81</v>
      </c>
      <c r="C65" s="120" t="s">
        <v>1061</v>
      </c>
      <c r="D65" s="120">
        <v>162</v>
      </c>
      <c r="E65" s="120">
        <v>3</v>
      </c>
      <c r="F65" s="120">
        <v>81</v>
      </c>
      <c r="G65" s="120">
        <v>1811000511</v>
      </c>
      <c r="H65" s="120" t="s">
        <v>1024</v>
      </c>
      <c r="I65" s="121">
        <v>-5000</v>
      </c>
      <c r="J65" s="121">
        <v>-1000</v>
      </c>
      <c r="K65" s="121">
        <v>-5000</v>
      </c>
    </row>
    <row r="66" spans="2:11" outlineLevel="2">
      <c r="B66" s="120">
        <v>81</v>
      </c>
      <c r="C66" s="120" t="s">
        <v>1061</v>
      </c>
      <c r="D66" s="120">
        <v>162</v>
      </c>
      <c r="E66" s="120">
        <v>3</v>
      </c>
      <c r="F66" s="120">
        <v>81</v>
      </c>
      <c r="G66" s="120">
        <v>1811000521</v>
      </c>
      <c r="H66" s="120" t="s">
        <v>288</v>
      </c>
      <c r="I66" s="121">
        <v>-12000</v>
      </c>
      <c r="J66" s="121">
        <v>-9000</v>
      </c>
      <c r="K66" s="121">
        <v>0</v>
      </c>
    </row>
    <row r="67" spans="2:11" outlineLevel="2">
      <c r="B67" s="120">
        <v>81</v>
      </c>
      <c r="C67" s="120" t="s">
        <v>1061</v>
      </c>
      <c r="D67" s="120">
        <v>162</v>
      </c>
      <c r="E67" s="120">
        <v>3</v>
      </c>
      <c r="F67" s="120">
        <v>81</v>
      </c>
      <c r="G67" s="120">
        <v>1811000530</v>
      </c>
      <c r="H67" s="120" t="s">
        <v>1066</v>
      </c>
      <c r="I67" s="121">
        <v>-60000</v>
      </c>
      <c r="J67" s="121">
        <v>-48000</v>
      </c>
      <c r="K67" s="121">
        <v>-60000</v>
      </c>
    </row>
    <row r="68" spans="2:11" outlineLevel="2">
      <c r="B68" s="120">
        <v>81</v>
      </c>
      <c r="C68" s="120" t="s">
        <v>1061</v>
      </c>
      <c r="D68" s="120">
        <v>162</v>
      </c>
      <c r="E68" s="120">
        <v>3</v>
      </c>
      <c r="F68" s="120">
        <v>81</v>
      </c>
      <c r="G68" s="120">
        <v>1811000531</v>
      </c>
      <c r="H68" s="120" t="s">
        <v>1067</v>
      </c>
      <c r="I68" s="121">
        <v>0</v>
      </c>
      <c r="J68" s="121">
        <v>0</v>
      </c>
      <c r="K68" s="121">
        <v>0</v>
      </c>
    </row>
    <row r="69" spans="2:11" outlineLevel="2">
      <c r="B69" s="120">
        <v>81</v>
      </c>
      <c r="C69" s="120" t="s">
        <v>1061</v>
      </c>
      <c r="D69" s="120">
        <v>162</v>
      </c>
      <c r="E69" s="120">
        <v>3</v>
      </c>
      <c r="F69" s="120">
        <v>81</v>
      </c>
      <c r="G69" s="120">
        <v>1811000570</v>
      </c>
      <c r="H69" s="120" t="s">
        <v>1068</v>
      </c>
      <c r="I69" s="121">
        <v>-38000</v>
      </c>
      <c r="J69" s="121">
        <v>-60000</v>
      </c>
      <c r="K69" s="121">
        <v>-60000</v>
      </c>
    </row>
    <row r="70" spans="2:11" outlineLevel="2">
      <c r="B70" s="120">
        <v>81</v>
      </c>
      <c r="C70" s="120" t="s">
        <v>1061</v>
      </c>
      <c r="D70" s="120">
        <v>162</v>
      </c>
      <c r="E70" s="120">
        <v>3</v>
      </c>
      <c r="F70" s="120">
        <v>81</v>
      </c>
      <c r="G70" s="120">
        <v>1811000581</v>
      </c>
      <c r="H70" s="120" t="s">
        <v>279</v>
      </c>
      <c r="I70" s="121">
        <v>-60000</v>
      </c>
      <c r="J70" s="121">
        <v>-51000</v>
      </c>
      <c r="K70" s="121">
        <v>-60000</v>
      </c>
    </row>
    <row r="71" spans="2:11" outlineLevel="2">
      <c r="B71" s="120">
        <v>81</v>
      </c>
      <c r="C71" s="120" t="s">
        <v>1061</v>
      </c>
      <c r="D71" s="120">
        <v>162</v>
      </c>
      <c r="E71" s="120">
        <v>3</v>
      </c>
      <c r="F71" s="120">
        <v>81</v>
      </c>
      <c r="G71" s="120">
        <v>1811000750</v>
      </c>
      <c r="H71" s="120" t="s">
        <v>1069</v>
      </c>
      <c r="I71" s="121">
        <v>-65000</v>
      </c>
      <c r="J71" s="121">
        <v>-54000</v>
      </c>
      <c r="K71" s="121">
        <v>-135000</v>
      </c>
    </row>
    <row r="72" spans="2:11" outlineLevel="2">
      <c r="B72" s="120">
        <v>81</v>
      </c>
      <c r="C72" s="120" t="s">
        <v>1061</v>
      </c>
      <c r="D72" s="120">
        <v>162</v>
      </c>
      <c r="E72" s="120">
        <v>3</v>
      </c>
      <c r="F72" s="120">
        <v>81</v>
      </c>
      <c r="G72" s="120">
        <v>1811000751</v>
      </c>
      <c r="H72" s="120" t="s">
        <v>1070</v>
      </c>
      <c r="I72" s="121"/>
      <c r="J72" s="121"/>
      <c r="K72" s="121">
        <v>-200000</v>
      </c>
    </row>
    <row r="73" spans="2:11" outlineLevel="2">
      <c r="B73" s="120">
        <v>81</v>
      </c>
      <c r="C73" s="120" t="s">
        <v>1061</v>
      </c>
      <c r="D73" s="120">
        <v>162</v>
      </c>
      <c r="E73" s="120">
        <v>3</v>
      </c>
      <c r="F73" s="120">
        <v>81</v>
      </c>
      <c r="G73" s="120">
        <v>1811000782</v>
      </c>
      <c r="H73" s="120" t="s">
        <v>1071</v>
      </c>
      <c r="I73" s="121">
        <v>-75000</v>
      </c>
      <c r="J73" s="121">
        <v>-67000</v>
      </c>
      <c r="K73" s="121">
        <v>-100000</v>
      </c>
    </row>
    <row r="74" spans="2:11" outlineLevel="2">
      <c r="B74" s="120">
        <v>81</v>
      </c>
      <c r="C74" s="120" t="s">
        <v>1061</v>
      </c>
      <c r="D74" s="120">
        <v>162</v>
      </c>
      <c r="E74" s="120">
        <v>3</v>
      </c>
      <c r="F74" s="120">
        <v>81</v>
      </c>
      <c r="G74" s="120">
        <v>1811000784</v>
      </c>
      <c r="H74" s="120" t="s">
        <v>1072</v>
      </c>
      <c r="I74" s="121">
        <v>-150000</v>
      </c>
      <c r="J74" s="121">
        <v>-134000</v>
      </c>
      <c r="K74" s="121">
        <v>-300000</v>
      </c>
    </row>
    <row r="75" spans="2:11" outlineLevel="2">
      <c r="B75" s="120">
        <v>81</v>
      </c>
      <c r="C75" s="120" t="s">
        <v>1061</v>
      </c>
      <c r="D75" s="120">
        <v>162</v>
      </c>
      <c r="E75" s="120">
        <v>3</v>
      </c>
      <c r="F75" s="120">
        <v>81</v>
      </c>
      <c r="G75" s="120">
        <v>1811000810</v>
      </c>
      <c r="H75" s="120" t="s">
        <v>1073</v>
      </c>
      <c r="I75" s="121">
        <v>-300000</v>
      </c>
      <c r="J75" s="121">
        <v>-54000</v>
      </c>
      <c r="K75" s="121">
        <v>-300000</v>
      </c>
    </row>
    <row r="76" spans="2:11" outlineLevel="2">
      <c r="B76" s="120">
        <v>81</v>
      </c>
      <c r="C76" s="120" t="s">
        <v>1061</v>
      </c>
      <c r="D76" s="120">
        <v>162</v>
      </c>
      <c r="E76" s="120">
        <v>3</v>
      </c>
      <c r="F76" s="120">
        <v>81</v>
      </c>
      <c r="G76" s="120">
        <v>1811001530</v>
      </c>
      <c r="H76" s="120" t="s">
        <v>1074</v>
      </c>
      <c r="I76" s="121">
        <v>-45000</v>
      </c>
      <c r="J76" s="121">
        <v>-38000</v>
      </c>
      <c r="K76" s="121">
        <v>-45000</v>
      </c>
    </row>
    <row r="77" spans="2:11" outlineLevel="2">
      <c r="B77" s="120">
        <v>81</v>
      </c>
      <c r="C77" s="120" t="s">
        <v>1061</v>
      </c>
      <c r="D77" s="120">
        <v>161</v>
      </c>
      <c r="E77" s="120">
        <v>3</v>
      </c>
      <c r="F77" s="120">
        <v>81</v>
      </c>
      <c r="G77" s="120">
        <v>1811100210</v>
      </c>
      <c r="H77" s="120" t="s">
        <v>1075</v>
      </c>
      <c r="I77" s="121">
        <v>-13000</v>
      </c>
      <c r="J77" s="121">
        <v>-38000</v>
      </c>
      <c r="K77" s="121">
        <v>-13000</v>
      </c>
    </row>
    <row r="78" spans="2:11" outlineLevel="2">
      <c r="B78" s="120">
        <v>81</v>
      </c>
      <c r="C78" s="120" t="s">
        <v>1061</v>
      </c>
      <c r="D78" s="120">
        <v>162</v>
      </c>
      <c r="E78" s="120">
        <v>3</v>
      </c>
      <c r="F78" s="120">
        <v>81</v>
      </c>
      <c r="G78" s="120">
        <v>1811000752</v>
      </c>
      <c r="H78" s="120" t="s">
        <v>1076</v>
      </c>
      <c r="I78" s="121"/>
      <c r="J78" s="121"/>
      <c r="K78" s="121">
        <v>-100000</v>
      </c>
    </row>
    <row r="79" spans="2:11" outlineLevel="2">
      <c r="B79" s="120"/>
      <c r="C79" s="120"/>
      <c r="D79" s="120"/>
      <c r="E79" s="120"/>
      <c r="F79" s="120"/>
      <c r="G79" s="120"/>
      <c r="H79" s="120"/>
      <c r="I79" s="121"/>
      <c r="J79" s="121"/>
      <c r="K79" s="121"/>
    </row>
    <row r="80" spans="2:11" outlineLevel="1">
      <c r="B80" s="123"/>
      <c r="C80" s="123" t="s">
        <v>1077</v>
      </c>
      <c r="D80" s="120"/>
      <c r="E80" s="123"/>
      <c r="F80" s="123"/>
      <c r="G80" s="123"/>
      <c r="H80" s="123"/>
      <c r="I80" s="124">
        <f>SUBTOTAL(9,I60:I78)</f>
        <v>-1208000</v>
      </c>
      <c r="J80" s="124">
        <f>SUBTOTAL(9,J60:J78)</f>
        <v>-1549000</v>
      </c>
      <c r="K80" s="124">
        <f>SUBTOTAL(9,K60:K78)</f>
        <v>-1674000</v>
      </c>
    </row>
    <row r="81" spans="2:11" outlineLevel="2">
      <c r="B81" s="120">
        <v>31</v>
      </c>
      <c r="C81" s="120" t="s">
        <v>1078</v>
      </c>
      <c r="D81" s="120">
        <v>121</v>
      </c>
      <c r="E81" s="120">
        <v>4</v>
      </c>
      <c r="F81" s="120">
        <v>31</v>
      </c>
      <c r="G81" s="120">
        <v>1312200920</v>
      </c>
      <c r="H81" s="120" t="s">
        <v>1079</v>
      </c>
      <c r="I81" s="121">
        <v>8337000</v>
      </c>
      <c r="J81" s="121">
        <v>7750000</v>
      </c>
      <c r="K81" s="121">
        <v>7890000</v>
      </c>
    </row>
    <row r="82" spans="2:11" outlineLevel="2">
      <c r="B82" s="120">
        <v>31</v>
      </c>
      <c r="C82" s="120" t="s">
        <v>1078</v>
      </c>
      <c r="D82" s="120">
        <v>121</v>
      </c>
      <c r="E82" s="120">
        <v>4</v>
      </c>
      <c r="F82" s="120">
        <v>31</v>
      </c>
      <c r="G82" s="120">
        <v>1312200921</v>
      </c>
      <c r="H82" s="120" t="s">
        <v>1080</v>
      </c>
      <c r="I82" s="121">
        <v>87000</v>
      </c>
      <c r="J82" s="121">
        <v>37000</v>
      </c>
      <c r="K82" s="121">
        <v>37000</v>
      </c>
    </row>
    <row r="83" spans="2:11" outlineLevel="2">
      <c r="B83" s="120">
        <v>81</v>
      </c>
      <c r="C83" s="120" t="s">
        <v>1078</v>
      </c>
      <c r="D83" s="120">
        <v>161</v>
      </c>
      <c r="E83" s="120">
        <v>4</v>
      </c>
      <c r="F83" s="120">
        <v>81</v>
      </c>
      <c r="G83" s="120">
        <v>1812000110</v>
      </c>
      <c r="H83" s="120" t="s">
        <v>1081</v>
      </c>
      <c r="I83" s="121">
        <v>-800000</v>
      </c>
      <c r="J83" s="121">
        <v>-975000</v>
      </c>
      <c r="K83" s="121">
        <v>-931000</v>
      </c>
    </row>
    <row r="84" spans="2:11" outlineLevel="2">
      <c r="B84" s="120">
        <v>81</v>
      </c>
      <c r="C84" s="120" t="s">
        <v>1078</v>
      </c>
      <c r="D84" s="120">
        <v>162</v>
      </c>
      <c r="E84" s="120">
        <v>4</v>
      </c>
      <c r="F84" s="120">
        <v>81</v>
      </c>
      <c r="G84" s="120">
        <v>1812000750</v>
      </c>
      <c r="H84" s="120" t="s">
        <v>1082</v>
      </c>
      <c r="I84" s="121">
        <v>-4749000</v>
      </c>
      <c r="J84" s="121">
        <v>-4564000</v>
      </c>
      <c r="K84" s="121">
        <v>-4467000</v>
      </c>
    </row>
    <row r="85" spans="2:11" outlineLevel="2">
      <c r="B85" s="120">
        <v>81</v>
      </c>
      <c r="C85" s="120" t="s">
        <v>1078</v>
      </c>
      <c r="D85" s="120">
        <v>162</v>
      </c>
      <c r="E85" s="120">
        <v>4</v>
      </c>
      <c r="F85" s="120">
        <v>81</v>
      </c>
      <c r="G85" s="120">
        <v>1812000870</v>
      </c>
      <c r="H85" s="120" t="s">
        <v>1083</v>
      </c>
      <c r="I85" s="121">
        <v>-290000</v>
      </c>
      <c r="J85" s="121">
        <v>-291000</v>
      </c>
      <c r="K85" s="121">
        <v>-330000</v>
      </c>
    </row>
    <row r="86" spans="2:11" outlineLevel="2">
      <c r="B86" s="120">
        <v>81</v>
      </c>
      <c r="C86" s="120" t="s">
        <v>1078</v>
      </c>
      <c r="D86" s="120">
        <v>162</v>
      </c>
      <c r="E86" s="120">
        <v>4</v>
      </c>
      <c r="F86" s="120">
        <v>81</v>
      </c>
      <c r="G86" s="120">
        <v>1812200760</v>
      </c>
      <c r="H86" s="120" t="s">
        <v>1084</v>
      </c>
      <c r="I86" s="121">
        <v>-6000</v>
      </c>
      <c r="J86" s="121">
        <v>-6000</v>
      </c>
      <c r="K86" s="121">
        <v>-6000</v>
      </c>
    </row>
    <row r="87" spans="2:11" outlineLevel="2">
      <c r="B87" s="120">
        <v>81</v>
      </c>
      <c r="C87" s="120" t="s">
        <v>1078</v>
      </c>
      <c r="D87" s="120">
        <v>162</v>
      </c>
      <c r="E87" s="120">
        <v>4</v>
      </c>
      <c r="F87" s="120">
        <v>81</v>
      </c>
      <c r="G87" s="120">
        <v>1812200810</v>
      </c>
      <c r="H87" s="120" t="s">
        <v>1085</v>
      </c>
      <c r="I87" s="121">
        <v>-3042000</v>
      </c>
      <c r="J87" s="121">
        <v>-3011000</v>
      </c>
      <c r="K87" s="121">
        <v>-3011000</v>
      </c>
    </row>
    <row r="88" spans="2:11" outlineLevel="1">
      <c r="B88" s="123"/>
      <c r="C88" s="123" t="s">
        <v>1086</v>
      </c>
      <c r="D88" s="120"/>
      <c r="E88" s="123"/>
      <c r="F88" s="123"/>
      <c r="G88" s="123"/>
      <c r="H88" s="123"/>
      <c r="I88" s="124">
        <f>SUBTOTAL(9,I81:I87)</f>
        <v>-463000</v>
      </c>
      <c r="J88" s="124">
        <f>SUBTOTAL(9,J81:J87)</f>
        <v>-1060000</v>
      </c>
      <c r="K88" s="124">
        <f>SUBTOTAL(9,K81:K87)</f>
        <v>-818000</v>
      </c>
    </row>
    <row r="89" spans="2:11" outlineLevel="2">
      <c r="B89" s="120">
        <v>31</v>
      </c>
      <c r="C89" s="120" t="s">
        <v>1087</v>
      </c>
      <c r="D89" s="120">
        <v>113</v>
      </c>
      <c r="E89" s="120">
        <v>5</v>
      </c>
      <c r="F89" s="120">
        <v>31</v>
      </c>
      <c r="G89" s="120">
        <v>1312400490</v>
      </c>
      <c r="H89" s="120" t="s">
        <v>1088</v>
      </c>
      <c r="I89" s="121">
        <v>5000</v>
      </c>
      <c r="J89" s="121">
        <v>7000</v>
      </c>
      <c r="K89" s="121">
        <v>7000</v>
      </c>
    </row>
    <row r="90" spans="2:11" outlineLevel="2">
      <c r="B90" s="120">
        <v>31</v>
      </c>
      <c r="C90" s="120" t="s">
        <v>1087</v>
      </c>
      <c r="D90" s="120">
        <v>122</v>
      </c>
      <c r="E90" s="120">
        <v>5</v>
      </c>
      <c r="F90" s="120">
        <v>31</v>
      </c>
      <c r="G90" s="120">
        <v>1312400930</v>
      </c>
      <c r="H90" s="120" t="s">
        <v>1089</v>
      </c>
      <c r="I90" s="121">
        <v>4500000</v>
      </c>
      <c r="J90" s="121">
        <v>4910000</v>
      </c>
      <c r="K90" s="121">
        <v>5000000</v>
      </c>
    </row>
    <row r="91" spans="2:11" outlineLevel="2">
      <c r="B91" s="120">
        <v>81</v>
      </c>
      <c r="C91" s="120" t="s">
        <v>1087</v>
      </c>
      <c r="D91" s="120">
        <v>162</v>
      </c>
      <c r="E91" s="120">
        <v>5</v>
      </c>
      <c r="F91" s="120">
        <v>81</v>
      </c>
      <c r="G91" s="120">
        <v>1812000780</v>
      </c>
      <c r="H91" s="120" t="s">
        <v>1090</v>
      </c>
      <c r="I91" s="121">
        <v>-100000</v>
      </c>
      <c r="J91" s="121">
        <v>-90000</v>
      </c>
      <c r="K91" s="121">
        <v>-100000</v>
      </c>
    </row>
    <row r="92" spans="2:11" outlineLevel="2">
      <c r="B92" s="120">
        <v>81</v>
      </c>
      <c r="C92" s="120" t="s">
        <v>1087</v>
      </c>
      <c r="D92" s="120">
        <v>162</v>
      </c>
      <c r="E92" s="120">
        <v>5</v>
      </c>
      <c r="F92" s="120">
        <v>81</v>
      </c>
      <c r="G92" s="120">
        <v>1812400810</v>
      </c>
      <c r="H92" s="120" t="s">
        <v>1091</v>
      </c>
      <c r="I92" s="121">
        <v>-4500000</v>
      </c>
      <c r="J92" s="121">
        <v>-4943000</v>
      </c>
      <c r="K92" s="121">
        <v>-5000000</v>
      </c>
    </row>
    <row r="93" spans="2:11" outlineLevel="1">
      <c r="B93" s="123"/>
      <c r="C93" s="123" t="s">
        <v>1092</v>
      </c>
      <c r="D93" s="120"/>
      <c r="E93" s="123"/>
      <c r="F93" s="123"/>
      <c r="G93" s="123"/>
      <c r="H93" s="123"/>
      <c r="I93" s="124">
        <f>SUBTOTAL(9,I89:I92)</f>
        <v>-95000</v>
      </c>
      <c r="J93" s="124">
        <f>SUBTOTAL(9,J89:J92)</f>
        <v>-116000</v>
      </c>
      <c r="K93" s="124">
        <f>SUBTOTAL(9,K89:K92)</f>
        <v>-93000</v>
      </c>
    </row>
    <row r="94" spans="2:11" outlineLevel="2">
      <c r="B94" s="120">
        <v>31</v>
      </c>
      <c r="C94" s="120" t="s">
        <v>1093</v>
      </c>
      <c r="D94" s="120">
        <v>113</v>
      </c>
      <c r="E94" s="120">
        <v>6</v>
      </c>
      <c r="F94" s="120">
        <v>31</v>
      </c>
      <c r="G94" s="120">
        <v>1312600430</v>
      </c>
      <c r="H94" s="120" t="s">
        <v>1094</v>
      </c>
      <c r="I94" s="121">
        <v>22000</v>
      </c>
      <c r="J94" s="121">
        <v>0</v>
      </c>
      <c r="K94" s="121">
        <v>22000</v>
      </c>
    </row>
    <row r="95" spans="2:11" outlineLevel="2">
      <c r="B95" s="120">
        <v>31</v>
      </c>
      <c r="C95" s="120" t="s">
        <v>1093</v>
      </c>
      <c r="D95" s="120">
        <v>121</v>
      </c>
      <c r="E95" s="120">
        <v>6</v>
      </c>
      <c r="F95" s="120">
        <v>31</v>
      </c>
      <c r="G95" s="120">
        <v>1312600920</v>
      </c>
      <c r="H95" s="120" t="s">
        <v>1095</v>
      </c>
      <c r="I95" s="121">
        <v>620000</v>
      </c>
      <c r="J95" s="121">
        <v>593000</v>
      </c>
      <c r="K95" s="121">
        <v>630000</v>
      </c>
    </row>
    <row r="96" spans="2:11" outlineLevel="2">
      <c r="B96" s="120">
        <v>81</v>
      </c>
      <c r="C96" s="120" t="s">
        <v>1093</v>
      </c>
      <c r="D96" s="120">
        <v>161</v>
      </c>
      <c r="E96" s="120">
        <v>6</v>
      </c>
      <c r="F96" s="120">
        <v>81</v>
      </c>
      <c r="G96" s="120">
        <v>1812600110</v>
      </c>
      <c r="H96" s="120" t="s">
        <v>1096</v>
      </c>
      <c r="I96" s="121">
        <v>-235000</v>
      </c>
      <c r="J96" s="121">
        <v>-269000</v>
      </c>
      <c r="K96" s="121">
        <v>-262000</v>
      </c>
    </row>
    <row r="97" spans="2:11" outlineLevel="2">
      <c r="B97" s="120">
        <v>81</v>
      </c>
      <c r="C97" s="120" t="s">
        <v>1093</v>
      </c>
      <c r="D97" s="120">
        <v>162</v>
      </c>
      <c r="E97" s="120">
        <v>6</v>
      </c>
      <c r="F97" s="120">
        <v>81</v>
      </c>
      <c r="G97" s="120">
        <v>1812600750</v>
      </c>
      <c r="H97" s="120" t="s">
        <v>1097</v>
      </c>
      <c r="I97" s="121">
        <v>-338000</v>
      </c>
      <c r="J97" s="121">
        <v>-434000</v>
      </c>
      <c r="K97" s="121">
        <v>-400000</v>
      </c>
    </row>
    <row r="98" spans="2:11" outlineLevel="2">
      <c r="B98" s="120">
        <v>81</v>
      </c>
      <c r="C98" s="120" t="s">
        <v>1093</v>
      </c>
      <c r="D98" s="120">
        <v>162</v>
      </c>
      <c r="E98" s="120">
        <v>6</v>
      </c>
      <c r="F98" s="120">
        <v>81</v>
      </c>
      <c r="G98" s="120">
        <v>1812600780</v>
      </c>
      <c r="H98" s="120" t="s">
        <v>1098</v>
      </c>
      <c r="I98" s="121">
        <v>-55000</v>
      </c>
      <c r="J98" s="121">
        <v>-49000</v>
      </c>
      <c r="K98" s="121">
        <v>-55000</v>
      </c>
    </row>
    <row r="99" spans="2:11" outlineLevel="1">
      <c r="B99" s="123"/>
      <c r="C99" s="123" t="s">
        <v>1099</v>
      </c>
      <c r="D99" s="120"/>
      <c r="E99" s="123"/>
      <c r="F99" s="123"/>
      <c r="G99" s="123"/>
      <c r="H99" s="123"/>
      <c r="I99" s="124">
        <f>SUBTOTAL(9,I94:I98)</f>
        <v>14000</v>
      </c>
      <c r="J99" s="124">
        <f>SUBTOTAL(9,J94:J98)</f>
        <v>-159000</v>
      </c>
      <c r="K99" s="124">
        <f>SUBTOTAL(9,K94:K98)</f>
        <v>-65000</v>
      </c>
    </row>
    <row r="100" spans="2:11" outlineLevel="2">
      <c r="B100" s="120">
        <v>31</v>
      </c>
      <c r="C100" s="120" t="s">
        <v>1100</v>
      </c>
      <c r="D100" s="120">
        <v>113</v>
      </c>
      <c r="E100" s="120">
        <v>7</v>
      </c>
      <c r="F100" s="120">
        <v>31</v>
      </c>
      <c r="G100" s="120">
        <v>1313200411</v>
      </c>
      <c r="H100" s="120" t="s">
        <v>1101</v>
      </c>
      <c r="I100" s="121">
        <v>378000</v>
      </c>
      <c r="J100" s="121">
        <v>591000</v>
      </c>
      <c r="K100" s="121">
        <v>591000</v>
      </c>
    </row>
    <row r="101" spans="2:11" outlineLevel="2">
      <c r="B101" s="120">
        <v>31</v>
      </c>
      <c r="C101" s="120" t="s">
        <v>1100</v>
      </c>
      <c r="D101" s="120">
        <v>121</v>
      </c>
      <c r="E101" s="120">
        <v>7</v>
      </c>
      <c r="F101" s="120">
        <v>31</v>
      </c>
      <c r="G101" s="120">
        <v>1313200920</v>
      </c>
      <c r="H101" s="120" t="s">
        <v>1102</v>
      </c>
      <c r="I101" s="121">
        <v>1026000</v>
      </c>
      <c r="J101" s="121">
        <v>670000</v>
      </c>
      <c r="K101" s="121">
        <v>677000</v>
      </c>
    </row>
    <row r="102" spans="2:11" outlineLevel="2">
      <c r="B102" s="120">
        <v>31</v>
      </c>
      <c r="C102" s="120" t="s">
        <v>1100</v>
      </c>
      <c r="D102" s="120">
        <v>121</v>
      </c>
      <c r="E102" s="120">
        <v>7</v>
      </c>
      <c r="F102" s="120">
        <v>31</v>
      </c>
      <c r="G102" s="120">
        <v>1313210920</v>
      </c>
      <c r="H102" s="120" t="s">
        <v>1103</v>
      </c>
      <c r="I102" s="121">
        <v>550000</v>
      </c>
      <c r="J102" s="121">
        <v>555000</v>
      </c>
      <c r="K102" s="121">
        <v>561000</v>
      </c>
    </row>
    <row r="103" spans="2:11" outlineLevel="2">
      <c r="B103" s="120">
        <v>31</v>
      </c>
      <c r="C103" s="120" t="s">
        <v>1100</v>
      </c>
      <c r="D103" s="120">
        <v>121</v>
      </c>
      <c r="E103" s="120">
        <v>7</v>
      </c>
      <c r="F103" s="120">
        <v>31</v>
      </c>
      <c r="G103" s="120">
        <v>1313210921</v>
      </c>
      <c r="H103" s="120" t="s">
        <v>1104</v>
      </c>
      <c r="I103" s="121">
        <v>80000</v>
      </c>
      <c r="J103" s="121">
        <v>72000</v>
      </c>
      <c r="K103" s="121">
        <v>73000</v>
      </c>
    </row>
    <row r="104" spans="2:11" outlineLevel="2">
      <c r="B104" s="120">
        <v>31</v>
      </c>
      <c r="C104" s="120" t="s">
        <v>1100</v>
      </c>
      <c r="D104" s="120">
        <v>121</v>
      </c>
      <c r="E104" s="120">
        <v>7</v>
      </c>
      <c r="F104" s="120">
        <v>31</v>
      </c>
      <c r="G104" s="120">
        <v>1313220920</v>
      </c>
      <c r="H104" s="120" t="s">
        <v>1105</v>
      </c>
      <c r="I104" s="121">
        <v>465000</v>
      </c>
      <c r="J104" s="121">
        <v>465000</v>
      </c>
      <c r="K104" s="121">
        <v>500000</v>
      </c>
    </row>
    <row r="105" spans="2:11" outlineLevel="2">
      <c r="B105" s="120">
        <v>31</v>
      </c>
      <c r="C105" s="120" t="s">
        <v>1100</v>
      </c>
      <c r="D105" s="120">
        <v>121</v>
      </c>
      <c r="E105" s="120">
        <v>7</v>
      </c>
      <c r="F105" s="120">
        <v>31</v>
      </c>
      <c r="G105" s="120">
        <v>1313220921</v>
      </c>
      <c r="H105" s="120" t="s">
        <v>1106</v>
      </c>
      <c r="I105" s="121">
        <v>60000</v>
      </c>
      <c r="J105" s="121">
        <v>57000</v>
      </c>
      <c r="K105" s="121">
        <v>58000</v>
      </c>
    </row>
    <row r="106" spans="2:11" outlineLevel="2">
      <c r="B106" s="120">
        <v>31</v>
      </c>
      <c r="C106" s="120" t="s">
        <v>1100</v>
      </c>
      <c r="D106" s="120">
        <v>121</v>
      </c>
      <c r="E106" s="120">
        <v>7</v>
      </c>
      <c r="F106" s="120">
        <v>31</v>
      </c>
      <c r="G106" s="120">
        <v>1313230920</v>
      </c>
      <c r="H106" s="120" t="s">
        <v>1107</v>
      </c>
      <c r="I106" s="121">
        <v>63000</v>
      </c>
      <c r="J106" s="121">
        <v>102000</v>
      </c>
      <c r="K106" s="121">
        <v>105000</v>
      </c>
    </row>
    <row r="107" spans="2:11" outlineLevel="2">
      <c r="B107" s="120">
        <v>31</v>
      </c>
      <c r="C107" s="120" t="s">
        <v>1100</v>
      </c>
      <c r="D107" s="120">
        <v>121</v>
      </c>
      <c r="E107" s="120">
        <v>7</v>
      </c>
      <c r="F107" s="120">
        <v>31</v>
      </c>
      <c r="G107" s="120">
        <v>1313230921</v>
      </c>
      <c r="H107" s="120" t="s">
        <v>1108</v>
      </c>
      <c r="I107" s="121">
        <v>5000</v>
      </c>
      <c r="J107" s="121">
        <v>12000</v>
      </c>
      <c r="K107" s="121">
        <v>12000</v>
      </c>
    </row>
    <row r="108" spans="2:11" outlineLevel="2">
      <c r="B108" s="120">
        <v>31</v>
      </c>
      <c r="C108" s="120" t="s">
        <v>1100</v>
      </c>
      <c r="D108" s="120">
        <v>121</v>
      </c>
      <c r="E108" s="120">
        <v>7</v>
      </c>
      <c r="F108" s="120">
        <v>31</v>
      </c>
      <c r="G108" s="120">
        <v>1313240920</v>
      </c>
      <c r="H108" s="120" t="s">
        <v>1109</v>
      </c>
      <c r="I108" s="121">
        <v>280000</v>
      </c>
      <c r="J108" s="121">
        <v>261000</v>
      </c>
      <c r="K108" s="121">
        <v>264000</v>
      </c>
    </row>
    <row r="109" spans="2:11" outlineLevel="2">
      <c r="B109" s="120">
        <v>31</v>
      </c>
      <c r="C109" s="120" t="s">
        <v>1100</v>
      </c>
      <c r="D109" s="120">
        <v>121</v>
      </c>
      <c r="E109" s="120">
        <v>7</v>
      </c>
      <c r="F109" s="120">
        <v>31</v>
      </c>
      <c r="G109" s="120">
        <v>1313240921</v>
      </c>
      <c r="H109" s="120" t="s">
        <v>1110</v>
      </c>
      <c r="I109" s="121">
        <v>35000</v>
      </c>
      <c r="J109" s="121">
        <v>34000</v>
      </c>
      <c r="K109" s="121">
        <v>34000</v>
      </c>
    </row>
    <row r="110" spans="2:11" outlineLevel="2">
      <c r="B110" s="120">
        <v>31</v>
      </c>
      <c r="C110" s="120" t="s">
        <v>1100</v>
      </c>
      <c r="D110" s="120">
        <v>121</v>
      </c>
      <c r="E110" s="120">
        <v>7</v>
      </c>
      <c r="F110" s="120">
        <v>31</v>
      </c>
      <c r="G110" s="120">
        <v>1313250920</v>
      </c>
      <c r="H110" s="120" t="s">
        <v>1111</v>
      </c>
      <c r="I110" s="121">
        <v>245000</v>
      </c>
      <c r="J110" s="121">
        <v>271000</v>
      </c>
      <c r="K110" s="121">
        <v>274000</v>
      </c>
    </row>
    <row r="111" spans="2:11" outlineLevel="2">
      <c r="B111" s="120">
        <v>31</v>
      </c>
      <c r="C111" s="120" t="s">
        <v>1100</v>
      </c>
      <c r="D111" s="120">
        <v>121</v>
      </c>
      <c r="E111" s="120">
        <v>7</v>
      </c>
      <c r="F111" s="120">
        <v>31</v>
      </c>
      <c r="G111" s="120">
        <v>1313250921</v>
      </c>
      <c r="H111" s="120" t="s">
        <v>1112</v>
      </c>
      <c r="I111" s="121">
        <v>30000</v>
      </c>
      <c r="J111" s="121">
        <v>53000</v>
      </c>
      <c r="K111" s="121">
        <v>54000</v>
      </c>
    </row>
    <row r="112" spans="2:11" outlineLevel="2">
      <c r="B112" s="120">
        <v>31</v>
      </c>
      <c r="C112" s="120" t="s">
        <v>1100</v>
      </c>
      <c r="D112" s="120">
        <v>121</v>
      </c>
      <c r="E112" s="120">
        <v>7</v>
      </c>
      <c r="F112" s="120">
        <v>31</v>
      </c>
      <c r="G112" s="120">
        <v>1313260920</v>
      </c>
      <c r="H112" s="120" t="s">
        <v>1113</v>
      </c>
      <c r="I112" s="121">
        <v>470000</v>
      </c>
      <c r="J112" s="121">
        <v>437000</v>
      </c>
      <c r="K112" s="121">
        <v>441000</v>
      </c>
    </row>
    <row r="113" spans="2:11" outlineLevel="2">
      <c r="B113" s="120">
        <v>31</v>
      </c>
      <c r="C113" s="120" t="s">
        <v>1100</v>
      </c>
      <c r="D113" s="120">
        <v>121</v>
      </c>
      <c r="E113" s="120">
        <v>7</v>
      </c>
      <c r="F113" s="120">
        <v>31</v>
      </c>
      <c r="G113" s="120">
        <v>1313260921</v>
      </c>
      <c r="H113" s="120" t="s">
        <v>1114</v>
      </c>
      <c r="I113" s="121">
        <v>60000</v>
      </c>
      <c r="J113" s="121">
        <v>66000</v>
      </c>
      <c r="K113" s="121">
        <v>67000</v>
      </c>
    </row>
    <row r="114" spans="2:11" outlineLevel="2">
      <c r="B114" s="120">
        <v>31</v>
      </c>
      <c r="C114" s="120" t="s">
        <v>1100</v>
      </c>
      <c r="D114" s="120">
        <v>121</v>
      </c>
      <c r="E114" s="120">
        <v>7</v>
      </c>
      <c r="F114" s="120">
        <v>31</v>
      </c>
      <c r="G114" s="120">
        <v>1313279920</v>
      </c>
      <c r="H114" s="120" t="s">
        <v>1115</v>
      </c>
      <c r="I114" s="121">
        <v>133000</v>
      </c>
      <c r="J114" s="121">
        <v>180000</v>
      </c>
      <c r="K114" s="121">
        <v>182000</v>
      </c>
    </row>
    <row r="115" spans="2:11" outlineLevel="2">
      <c r="B115" s="120">
        <v>31</v>
      </c>
      <c r="C115" s="120" t="s">
        <v>1100</v>
      </c>
      <c r="D115" s="120">
        <v>113</v>
      </c>
      <c r="E115" s="120">
        <v>7</v>
      </c>
      <c r="F115" s="120">
        <v>31</v>
      </c>
      <c r="G115" s="120">
        <v>1313800410</v>
      </c>
      <c r="H115" s="120" t="s">
        <v>1116</v>
      </c>
      <c r="I115" s="121">
        <v>55000</v>
      </c>
      <c r="J115" s="121">
        <v>59000</v>
      </c>
      <c r="K115" s="121">
        <v>59000</v>
      </c>
    </row>
    <row r="116" spans="2:11" outlineLevel="2">
      <c r="B116" s="120">
        <v>31</v>
      </c>
      <c r="C116" s="120" t="s">
        <v>1100</v>
      </c>
      <c r="D116" s="120">
        <v>121</v>
      </c>
      <c r="E116" s="120">
        <v>7</v>
      </c>
      <c r="F116" s="120">
        <v>31</v>
      </c>
      <c r="G116" s="120">
        <v>1313800920</v>
      </c>
      <c r="H116" s="120" t="s">
        <v>1117</v>
      </c>
      <c r="I116" s="121">
        <v>150000</v>
      </c>
      <c r="J116" s="121">
        <v>330000</v>
      </c>
      <c r="K116" s="121">
        <v>300000</v>
      </c>
    </row>
    <row r="117" spans="2:11" outlineLevel="2">
      <c r="B117" s="120">
        <v>81</v>
      </c>
      <c r="C117" s="120" t="s">
        <v>1100</v>
      </c>
      <c r="D117" s="120">
        <v>162</v>
      </c>
      <c r="E117" s="120">
        <v>7</v>
      </c>
      <c r="F117" s="120">
        <v>81</v>
      </c>
      <c r="G117" s="120">
        <v>1813200750</v>
      </c>
      <c r="H117" s="120" t="s">
        <v>1118</v>
      </c>
      <c r="I117" s="121">
        <v>-1166000</v>
      </c>
      <c r="J117" s="121">
        <v>-127000</v>
      </c>
      <c r="K117" s="121">
        <v>-127000</v>
      </c>
    </row>
    <row r="118" spans="2:11" outlineLevel="2">
      <c r="B118" s="120">
        <v>81</v>
      </c>
      <c r="C118" s="120" t="s">
        <v>1100</v>
      </c>
      <c r="D118" s="120">
        <v>162</v>
      </c>
      <c r="E118" s="120">
        <v>7</v>
      </c>
      <c r="F118" s="120">
        <v>81</v>
      </c>
      <c r="G118" s="120">
        <v>1813200785</v>
      </c>
      <c r="H118" s="120" t="s">
        <v>1101</v>
      </c>
      <c r="I118" s="121">
        <v>0</v>
      </c>
      <c r="J118" s="121">
        <v>-606000</v>
      </c>
      <c r="K118" s="121">
        <v>-606000</v>
      </c>
    </row>
    <row r="119" spans="2:11" outlineLevel="2">
      <c r="B119" s="120">
        <v>81</v>
      </c>
      <c r="C119" s="120" t="s">
        <v>1100</v>
      </c>
      <c r="D119" s="120">
        <v>162</v>
      </c>
      <c r="E119" s="120">
        <v>7</v>
      </c>
      <c r="F119" s="120">
        <v>81</v>
      </c>
      <c r="G119" s="120">
        <v>1813200810</v>
      </c>
      <c r="H119" s="120" t="s">
        <v>1119</v>
      </c>
      <c r="I119" s="121">
        <v>-1599000</v>
      </c>
      <c r="J119" s="121">
        <v>-1628000</v>
      </c>
      <c r="K119" s="121">
        <v>-1700000</v>
      </c>
    </row>
    <row r="120" spans="2:11" outlineLevel="2">
      <c r="B120" s="120">
        <v>81</v>
      </c>
      <c r="C120" s="120" t="s">
        <v>1100</v>
      </c>
      <c r="D120" s="120">
        <v>162</v>
      </c>
      <c r="E120" s="120">
        <v>7</v>
      </c>
      <c r="F120" s="120">
        <v>81</v>
      </c>
      <c r="G120" s="120">
        <v>1813200811</v>
      </c>
      <c r="H120" s="120" t="s">
        <v>1120</v>
      </c>
      <c r="I120" s="121">
        <v>-1802000</v>
      </c>
      <c r="J120" s="121">
        <v>-1461000</v>
      </c>
      <c r="K120" s="121">
        <v>-1461000</v>
      </c>
    </row>
    <row r="121" spans="2:11" outlineLevel="2">
      <c r="B121" s="120">
        <v>81</v>
      </c>
      <c r="C121" s="120" t="s">
        <v>1100</v>
      </c>
      <c r="D121" s="120">
        <v>161</v>
      </c>
      <c r="E121" s="120">
        <v>7</v>
      </c>
      <c r="F121" s="120">
        <v>81</v>
      </c>
      <c r="G121" s="120">
        <v>1813210110</v>
      </c>
      <c r="H121" s="120" t="s">
        <v>1121</v>
      </c>
      <c r="I121" s="121">
        <v>-445000</v>
      </c>
      <c r="J121" s="121">
        <v>-464000</v>
      </c>
      <c r="K121" s="121">
        <v>-474000</v>
      </c>
    </row>
    <row r="122" spans="2:11" outlineLevel="2">
      <c r="B122" s="120">
        <v>81</v>
      </c>
      <c r="C122" s="120" t="s">
        <v>1100</v>
      </c>
      <c r="D122" s="120">
        <v>161</v>
      </c>
      <c r="E122" s="120">
        <v>7</v>
      </c>
      <c r="F122" s="120">
        <v>81</v>
      </c>
      <c r="G122" s="120">
        <v>1813220110</v>
      </c>
      <c r="H122" s="120" t="s">
        <v>1122</v>
      </c>
      <c r="I122" s="121">
        <v>-282000</v>
      </c>
      <c r="J122" s="121">
        <v>-311000</v>
      </c>
      <c r="K122" s="121">
        <v>-337000</v>
      </c>
    </row>
    <row r="123" spans="2:11" outlineLevel="2">
      <c r="B123" s="120">
        <v>81</v>
      </c>
      <c r="C123" s="120" t="s">
        <v>1100</v>
      </c>
      <c r="D123" s="120">
        <v>161</v>
      </c>
      <c r="E123" s="120">
        <v>7</v>
      </c>
      <c r="F123" s="120">
        <v>81</v>
      </c>
      <c r="G123" s="120">
        <v>1813230110</v>
      </c>
      <c r="H123" s="120" t="s">
        <v>1123</v>
      </c>
      <c r="I123" s="121">
        <v>-48000</v>
      </c>
      <c r="J123" s="121">
        <v>-110000</v>
      </c>
      <c r="K123" s="121">
        <v>-98000</v>
      </c>
    </row>
    <row r="124" spans="2:11" outlineLevel="2">
      <c r="B124" s="120">
        <v>81</v>
      </c>
      <c r="C124" s="120" t="s">
        <v>1100</v>
      </c>
      <c r="D124" s="120">
        <v>161</v>
      </c>
      <c r="E124" s="120">
        <v>7</v>
      </c>
      <c r="F124" s="120">
        <v>81</v>
      </c>
      <c r="G124" s="120">
        <v>1813240110</v>
      </c>
      <c r="H124" s="120" t="s">
        <v>1124</v>
      </c>
      <c r="I124" s="121">
        <v>-262000</v>
      </c>
      <c r="J124" s="121">
        <v>-269000</v>
      </c>
      <c r="K124" s="121">
        <v>-274000</v>
      </c>
    </row>
    <row r="125" spans="2:11" outlineLevel="2">
      <c r="B125" s="120">
        <v>81</v>
      </c>
      <c r="C125" s="120" t="s">
        <v>1100</v>
      </c>
      <c r="D125" s="120">
        <v>161</v>
      </c>
      <c r="E125" s="120">
        <v>7</v>
      </c>
      <c r="F125" s="120">
        <v>81</v>
      </c>
      <c r="G125" s="120">
        <v>1813250110</v>
      </c>
      <c r="H125" s="120" t="s">
        <v>1125</v>
      </c>
      <c r="I125" s="121">
        <v>-200000</v>
      </c>
      <c r="J125" s="121">
        <v>-204000</v>
      </c>
      <c r="K125" s="121">
        <v>-228000</v>
      </c>
    </row>
    <row r="126" spans="2:11" outlineLevel="2">
      <c r="B126" s="120">
        <v>81</v>
      </c>
      <c r="C126" s="120" t="s">
        <v>1100</v>
      </c>
      <c r="D126" s="120">
        <v>161</v>
      </c>
      <c r="E126" s="120">
        <v>7</v>
      </c>
      <c r="F126" s="120">
        <v>81</v>
      </c>
      <c r="G126" s="120">
        <v>1813260110</v>
      </c>
      <c r="H126" s="120" t="s">
        <v>1126</v>
      </c>
      <c r="I126" s="121">
        <v>-227000</v>
      </c>
      <c r="J126" s="121">
        <v>-239000</v>
      </c>
      <c r="K126" s="121">
        <v>-243000</v>
      </c>
    </row>
    <row r="127" spans="2:11" outlineLevel="2">
      <c r="B127" s="120">
        <v>81</v>
      </c>
      <c r="C127" s="120" t="s">
        <v>1100</v>
      </c>
      <c r="D127" s="120">
        <v>162</v>
      </c>
      <c r="E127" s="120">
        <v>7</v>
      </c>
      <c r="F127" s="120">
        <v>81</v>
      </c>
      <c r="G127" s="120">
        <v>1813279410</v>
      </c>
      <c r="H127" s="120" t="s">
        <v>1127</v>
      </c>
      <c r="I127" s="121">
        <v>-60000</v>
      </c>
      <c r="J127" s="121">
        <v>-97000</v>
      </c>
      <c r="K127" s="121">
        <v>-97000</v>
      </c>
    </row>
    <row r="128" spans="2:11" outlineLevel="2">
      <c r="B128" s="120">
        <v>81</v>
      </c>
      <c r="C128" s="120" t="s">
        <v>1100</v>
      </c>
      <c r="D128" s="120">
        <v>162</v>
      </c>
      <c r="E128" s="120">
        <v>7</v>
      </c>
      <c r="F128" s="120">
        <v>81</v>
      </c>
      <c r="G128" s="120">
        <v>1813279750</v>
      </c>
      <c r="H128" s="120" t="s">
        <v>1128</v>
      </c>
      <c r="I128" s="121">
        <v>-73000</v>
      </c>
      <c r="J128" s="121">
        <v>-220000</v>
      </c>
      <c r="K128" s="121">
        <v>-220000</v>
      </c>
    </row>
    <row r="129" spans="2:11" outlineLevel="2">
      <c r="B129" s="120">
        <v>81</v>
      </c>
      <c r="C129" s="120" t="s">
        <v>1100</v>
      </c>
      <c r="D129" s="120">
        <v>162</v>
      </c>
      <c r="E129" s="120">
        <v>7</v>
      </c>
      <c r="F129" s="120">
        <v>81</v>
      </c>
      <c r="G129" s="120">
        <v>1813290750</v>
      </c>
      <c r="H129" s="120" t="s">
        <v>1129</v>
      </c>
      <c r="I129" s="121">
        <v>-180000</v>
      </c>
      <c r="J129" s="121">
        <v>-155000</v>
      </c>
      <c r="K129" s="121">
        <v>-155000</v>
      </c>
    </row>
    <row r="130" spans="2:11" outlineLevel="2">
      <c r="B130" s="120">
        <v>81</v>
      </c>
      <c r="C130" s="120" t="s">
        <v>1100</v>
      </c>
      <c r="D130" s="120">
        <v>162</v>
      </c>
      <c r="E130" s="120">
        <v>7</v>
      </c>
      <c r="F130" s="120">
        <v>81</v>
      </c>
      <c r="G130" s="120">
        <v>1813800750</v>
      </c>
      <c r="H130" s="120" t="s">
        <v>1117</v>
      </c>
      <c r="I130" s="121">
        <v>-200000</v>
      </c>
      <c r="J130" s="121">
        <v>-235000</v>
      </c>
      <c r="K130" s="121">
        <v>-360000</v>
      </c>
    </row>
    <row r="131" spans="2:11" outlineLevel="1">
      <c r="B131" s="123"/>
      <c r="C131" s="123" t="s">
        <v>1130</v>
      </c>
      <c r="D131" s="120"/>
      <c r="E131" s="123"/>
      <c r="F131" s="123"/>
      <c r="G131" s="123"/>
      <c r="H131" s="123"/>
      <c r="I131" s="124">
        <f>SUBTOTAL(9,I100:I130)</f>
        <v>-2459000</v>
      </c>
      <c r="J131" s="124">
        <f>SUBTOTAL(9,J100:J130)</f>
        <v>-1911000</v>
      </c>
      <c r="K131" s="124">
        <f>SUBTOTAL(9,K100:K130)</f>
        <v>-2128000</v>
      </c>
    </row>
    <row r="132" spans="2:11" outlineLevel="2">
      <c r="B132" s="120">
        <v>31</v>
      </c>
      <c r="C132" s="120" t="s">
        <v>1131</v>
      </c>
      <c r="D132" s="120">
        <v>121</v>
      </c>
      <c r="E132" s="120">
        <v>8</v>
      </c>
      <c r="F132" s="120">
        <v>31</v>
      </c>
      <c r="G132" s="120">
        <v>1313300920</v>
      </c>
      <c r="H132" s="120" t="s">
        <v>1132</v>
      </c>
      <c r="I132" s="121">
        <v>1188000</v>
      </c>
      <c r="J132" s="121">
        <v>1586000</v>
      </c>
      <c r="K132" s="121">
        <v>1752000</v>
      </c>
    </row>
    <row r="133" spans="2:11" outlineLevel="2">
      <c r="B133" s="120">
        <v>31</v>
      </c>
      <c r="C133" s="120" t="s">
        <v>1131</v>
      </c>
      <c r="D133" s="120">
        <v>113</v>
      </c>
      <c r="E133" s="120">
        <v>8</v>
      </c>
      <c r="F133" s="120">
        <v>31</v>
      </c>
      <c r="G133" s="120">
        <v>1313301430</v>
      </c>
      <c r="H133" s="120" t="s">
        <v>1133</v>
      </c>
      <c r="I133" s="121">
        <v>950000</v>
      </c>
      <c r="J133" s="121">
        <v>865000</v>
      </c>
      <c r="K133" s="121">
        <v>900000</v>
      </c>
    </row>
    <row r="134" spans="2:11" outlineLevel="2">
      <c r="B134" s="120">
        <v>31</v>
      </c>
      <c r="C134" s="120" t="s">
        <v>1131</v>
      </c>
      <c r="D134" s="120">
        <v>113</v>
      </c>
      <c r="E134" s="120">
        <v>8</v>
      </c>
      <c r="F134" s="120">
        <v>31</v>
      </c>
      <c r="G134" s="120">
        <v>1313301490</v>
      </c>
      <c r="H134" s="120" t="s">
        <v>1134</v>
      </c>
      <c r="I134" s="121">
        <v>560000</v>
      </c>
      <c r="J134" s="121">
        <v>725000</v>
      </c>
      <c r="K134" s="121">
        <v>725000</v>
      </c>
    </row>
    <row r="135" spans="2:11" outlineLevel="2">
      <c r="B135" s="120">
        <v>31</v>
      </c>
      <c r="C135" s="120" t="s">
        <v>1131</v>
      </c>
      <c r="D135" s="120">
        <v>121</v>
      </c>
      <c r="E135" s="120">
        <v>8</v>
      </c>
      <c r="F135" s="120">
        <v>31</v>
      </c>
      <c r="G135" s="120">
        <v>1313301920</v>
      </c>
      <c r="H135" s="120" t="s">
        <v>1135</v>
      </c>
      <c r="I135" s="121">
        <v>1100000</v>
      </c>
      <c r="J135" s="121">
        <v>1236000</v>
      </c>
      <c r="K135" s="121">
        <v>1249000</v>
      </c>
    </row>
    <row r="136" spans="2:11" outlineLevel="2">
      <c r="B136" s="120">
        <v>31</v>
      </c>
      <c r="C136" s="120" t="s">
        <v>1131</v>
      </c>
      <c r="D136" s="120">
        <v>121</v>
      </c>
      <c r="E136" s="120">
        <v>8</v>
      </c>
      <c r="F136" s="120">
        <v>31</v>
      </c>
      <c r="G136" s="120">
        <v>1313301921</v>
      </c>
      <c r="H136" s="120" t="s">
        <v>1136</v>
      </c>
      <c r="I136" s="121">
        <v>410000</v>
      </c>
      <c r="J136" s="121">
        <v>451000</v>
      </c>
      <c r="K136" s="121">
        <v>456000</v>
      </c>
    </row>
    <row r="137" spans="2:11" outlineLevel="2">
      <c r="B137" s="120">
        <v>31</v>
      </c>
      <c r="C137" s="120" t="s">
        <v>1131</v>
      </c>
      <c r="D137" s="120">
        <v>121</v>
      </c>
      <c r="E137" s="120">
        <v>8</v>
      </c>
      <c r="F137" s="120">
        <v>31</v>
      </c>
      <c r="G137" s="120">
        <v>1313301922</v>
      </c>
      <c r="H137" s="120" t="s">
        <v>1137</v>
      </c>
      <c r="I137" s="121">
        <v>170000</v>
      </c>
      <c r="J137" s="121">
        <v>153000</v>
      </c>
      <c r="K137" s="121">
        <v>155000</v>
      </c>
    </row>
    <row r="138" spans="2:11" outlineLevel="2">
      <c r="B138" s="120">
        <v>31</v>
      </c>
      <c r="C138" s="120" t="s">
        <v>1131</v>
      </c>
      <c r="D138" s="120">
        <v>121</v>
      </c>
      <c r="E138" s="120">
        <v>8</v>
      </c>
      <c r="F138" s="120">
        <v>31</v>
      </c>
      <c r="G138" s="120">
        <v>1313332920</v>
      </c>
      <c r="H138" s="120" t="s">
        <v>1138</v>
      </c>
      <c r="I138" s="121">
        <v>230000</v>
      </c>
      <c r="J138" s="121">
        <v>178000</v>
      </c>
      <c r="K138" s="121">
        <v>180000</v>
      </c>
    </row>
    <row r="139" spans="2:11" outlineLevel="2">
      <c r="B139" s="120">
        <v>31</v>
      </c>
      <c r="C139" s="120" t="s">
        <v>1131</v>
      </c>
      <c r="D139" s="120">
        <v>121</v>
      </c>
      <c r="E139" s="120">
        <v>8</v>
      </c>
      <c r="F139" s="120">
        <v>31</v>
      </c>
      <c r="G139" s="120">
        <v>1313400920</v>
      </c>
      <c r="H139" s="120" t="s">
        <v>1139</v>
      </c>
      <c r="I139" s="121">
        <v>145000</v>
      </c>
      <c r="J139" s="121">
        <v>112000</v>
      </c>
      <c r="K139" s="121">
        <v>113000</v>
      </c>
    </row>
    <row r="140" spans="2:11" outlineLevel="2">
      <c r="B140" s="120">
        <v>81</v>
      </c>
      <c r="C140" s="120" t="s">
        <v>1131</v>
      </c>
      <c r="D140" s="120">
        <v>162</v>
      </c>
      <c r="E140" s="120">
        <v>8</v>
      </c>
      <c r="F140" s="120">
        <v>81</v>
      </c>
      <c r="G140" s="120">
        <v>1813300760</v>
      </c>
      <c r="H140" s="120" t="s">
        <v>1140</v>
      </c>
      <c r="I140" s="121">
        <v>-550000</v>
      </c>
      <c r="J140" s="121">
        <v>-446000</v>
      </c>
      <c r="K140" s="121">
        <v>-446000</v>
      </c>
    </row>
    <row r="141" spans="2:11" outlineLevel="2">
      <c r="B141" s="120">
        <v>81</v>
      </c>
      <c r="C141" s="120" t="s">
        <v>1131</v>
      </c>
      <c r="D141" s="120">
        <v>161</v>
      </c>
      <c r="E141" s="120">
        <v>8</v>
      </c>
      <c r="F141" s="120">
        <v>81</v>
      </c>
      <c r="G141" s="120">
        <v>1813310110</v>
      </c>
      <c r="H141" s="120" t="s">
        <v>1141</v>
      </c>
      <c r="I141" s="121">
        <v>-2000000</v>
      </c>
      <c r="J141" s="121">
        <v>-2683000</v>
      </c>
      <c r="K141" s="121">
        <v>-2742000</v>
      </c>
    </row>
    <row r="142" spans="2:11" outlineLevel="2">
      <c r="B142" s="120">
        <v>81</v>
      </c>
      <c r="C142" s="120" t="s">
        <v>1131</v>
      </c>
      <c r="D142" s="120">
        <v>162</v>
      </c>
      <c r="E142" s="120">
        <v>8</v>
      </c>
      <c r="F142" s="120">
        <v>81</v>
      </c>
      <c r="G142" s="120">
        <v>1813310750</v>
      </c>
      <c r="H142" s="120" t="s">
        <v>1142</v>
      </c>
      <c r="I142" s="121">
        <v>-75000</v>
      </c>
      <c r="J142" s="121">
        <v>-43000</v>
      </c>
      <c r="K142" s="121">
        <v>-43000</v>
      </c>
    </row>
    <row r="143" spans="2:11" outlineLevel="2">
      <c r="B143" s="120">
        <v>81</v>
      </c>
      <c r="C143" s="120" t="s">
        <v>1131</v>
      </c>
      <c r="D143" s="120">
        <v>161</v>
      </c>
      <c r="E143" s="120">
        <v>8</v>
      </c>
      <c r="F143" s="120">
        <v>81</v>
      </c>
      <c r="G143" s="120">
        <v>1813330110</v>
      </c>
      <c r="H143" s="120" t="s">
        <v>1143</v>
      </c>
      <c r="I143" s="121">
        <v>-1925000</v>
      </c>
      <c r="J143" s="121">
        <v>-2226000</v>
      </c>
      <c r="K143" s="121">
        <v>-2345000</v>
      </c>
    </row>
    <row r="144" spans="2:11" outlineLevel="2">
      <c r="B144" s="120">
        <v>81</v>
      </c>
      <c r="C144" s="120" t="s">
        <v>1131</v>
      </c>
      <c r="D144" s="120">
        <v>162</v>
      </c>
      <c r="E144" s="120">
        <v>8</v>
      </c>
      <c r="F144" s="120">
        <v>81</v>
      </c>
      <c r="G144" s="120">
        <v>1813330810</v>
      </c>
      <c r="H144" s="120" t="s">
        <v>1144</v>
      </c>
      <c r="I144" s="121">
        <v>-950000</v>
      </c>
      <c r="J144" s="121">
        <v>-866000</v>
      </c>
      <c r="K144" s="121">
        <v>-900000</v>
      </c>
    </row>
    <row r="145" spans="2:11" outlineLevel="2">
      <c r="B145" s="120">
        <v>81</v>
      </c>
      <c r="C145" s="120" t="s">
        <v>1131</v>
      </c>
      <c r="D145" s="120">
        <v>161</v>
      </c>
      <c r="E145" s="120">
        <v>8</v>
      </c>
      <c r="F145" s="120">
        <v>81</v>
      </c>
      <c r="G145" s="120">
        <v>1813331110</v>
      </c>
      <c r="H145" s="120" t="s">
        <v>1145</v>
      </c>
      <c r="I145" s="121">
        <v>-315000</v>
      </c>
      <c r="J145" s="121">
        <v>-285000</v>
      </c>
      <c r="K145" s="121">
        <v>-291000</v>
      </c>
    </row>
    <row r="146" spans="2:11" outlineLevel="2">
      <c r="B146" s="120">
        <v>81</v>
      </c>
      <c r="C146" s="120" t="s">
        <v>1131</v>
      </c>
      <c r="D146" s="120">
        <v>161</v>
      </c>
      <c r="E146" s="120">
        <v>8</v>
      </c>
      <c r="F146" s="120">
        <v>81</v>
      </c>
      <c r="G146" s="120">
        <v>1813332210</v>
      </c>
      <c r="H146" s="120" t="s">
        <v>1146</v>
      </c>
      <c r="I146" s="121">
        <v>-125000</v>
      </c>
      <c r="J146" s="121">
        <v>-128000</v>
      </c>
      <c r="K146" s="121">
        <v>-131000</v>
      </c>
    </row>
    <row r="147" spans="2:11" outlineLevel="2">
      <c r="B147" s="120">
        <v>81</v>
      </c>
      <c r="C147" s="120" t="s">
        <v>1131</v>
      </c>
      <c r="D147" s="120">
        <v>162</v>
      </c>
      <c r="E147" s="120">
        <v>8</v>
      </c>
      <c r="F147" s="120">
        <v>81</v>
      </c>
      <c r="G147" s="120">
        <v>1813332780</v>
      </c>
      <c r="H147" s="120" t="s">
        <v>1147</v>
      </c>
      <c r="I147" s="121">
        <v>-105000</v>
      </c>
      <c r="J147" s="121">
        <v>-84000</v>
      </c>
      <c r="K147" s="121">
        <v>-84000</v>
      </c>
    </row>
    <row r="148" spans="2:11" outlineLevel="2">
      <c r="B148" s="120">
        <v>81</v>
      </c>
      <c r="C148" s="120" t="s">
        <v>1131</v>
      </c>
      <c r="D148" s="120">
        <v>162</v>
      </c>
      <c r="E148" s="120">
        <v>8</v>
      </c>
      <c r="F148" s="120">
        <v>81</v>
      </c>
      <c r="G148" s="120">
        <v>1813400760</v>
      </c>
      <c r="H148" s="120" t="s">
        <v>1148</v>
      </c>
      <c r="I148" s="121">
        <v>-145000</v>
      </c>
      <c r="J148" s="121">
        <v>-134000</v>
      </c>
      <c r="K148" s="121">
        <v>-134000</v>
      </c>
    </row>
    <row r="149" spans="2:11" outlineLevel="1">
      <c r="B149" s="123"/>
      <c r="C149" s="123" t="s">
        <v>1149</v>
      </c>
      <c r="D149" s="120"/>
      <c r="E149" s="123"/>
      <c r="F149" s="123"/>
      <c r="G149" s="123"/>
      <c r="H149" s="123"/>
      <c r="I149" s="124">
        <f>SUBTOTAL(9,I132:I148)</f>
        <v>-1437000</v>
      </c>
      <c r="J149" s="124">
        <f>SUBTOTAL(9,J132:J148)</f>
        <v>-1589000</v>
      </c>
      <c r="K149" s="124">
        <f>SUBTOTAL(9,K132:K148)</f>
        <v>-1586000</v>
      </c>
    </row>
    <row r="150" spans="2:11" outlineLevel="2">
      <c r="B150" s="120">
        <v>31</v>
      </c>
      <c r="C150" s="120" t="s">
        <v>1150</v>
      </c>
      <c r="D150" s="120">
        <v>123</v>
      </c>
      <c r="E150" s="120">
        <v>9</v>
      </c>
      <c r="F150" s="120">
        <v>31</v>
      </c>
      <c r="G150" s="120">
        <v>1313600990</v>
      </c>
      <c r="H150" s="120" t="s">
        <v>1151</v>
      </c>
      <c r="I150" s="121">
        <v>105000</v>
      </c>
      <c r="J150" s="121">
        <v>141000</v>
      </c>
      <c r="K150" s="121">
        <v>145000</v>
      </c>
    </row>
    <row r="151" spans="2:11" outlineLevel="2">
      <c r="B151" s="120">
        <v>31</v>
      </c>
      <c r="C151" s="120" t="s">
        <v>1150</v>
      </c>
      <c r="D151" s="120">
        <v>113</v>
      </c>
      <c r="E151" s="120">
        <v>9</v>
      </c>
      <c r="F151" s="120">
        <v>31</v>
      </c>
      <c r="G151" s="120">
        <v>1317900420</v>
      </c>
      <c r="H151" s="120" t="s">
        <v>1152</v>
      </c>
      <c r="I151" s="121">
        <v>275000</v>
      </c>
      <c r="J151" s="121">
        <v>191000</v>
      </c>
      <c r="K151" s="121">
        <v>270000</v>
      </c>
    </row>
    <row r="152" spans="2:11" outlineLevel="2">
      <c r="B152" s="120">
        <v>31</v>
      </c>
      <c r="C152" s="120" t="s">
        <v>1150</v>
      </c>
      <c r="D152" s="120">
        <v>123</v>
      </c>
      <c r="E152" s="120">
        <v>9</v>
      </c>
      <c r="F152" s="120">
        <v>31</v>
      </c>
      <c r="G152" s="120">
        <v>1317901990</v>
      </c>
      <c r="H152" s="120" t="s">
        <v>1153</v>
      </c>
      <c r="I152" s="121">
        <v>37000</v>
      </c>
      <c r="J152" s="121">
        <v>16000</v>
      </c>
      <c r="K152" s="121">
        <v>33000</v>
      </c>
    </row>
    <row r="153" spans="2:11" outlineLevel="2">
      <c r="B153" s="120">
        <v>81</v>
      </c>
      <c r="C153" s="120" t="s">
        <v>1150</v>
      </c>
      <c r="D153" s="120">
        <v>162</v>
      </c>
      <c r="E153" s="120">
        <v>9</v>
      </c>
      <c r="F153" s="120">
        <v>81</v>
      </c>
      <c r="G153" s="120">
        <v>1813600750</v>
      </c>
      <c r="H153" s="120" t="s">
        <v>1154</v>
      </c>
      <c r="I153" s="121">
        <v>-105000</v>
      </c>
      <c r="J153" s="121">
        <v>-136000</v>
      </c>
      <c r="K153" s="121">
        <v>-145000</v>
      </c>
    </row>
    <row r="154" spans="2:11" outlineLevel="2">
      <c r="B154" s="120">
        <v>81</v>
      </c>
      <c r="C154" s="120" t="s">
        <v>1150</v>
      </c>
      <c r="D154" s="120">
        <v>162</v>
      </c>
      <c r="E154" s="120">
        <v>9</v>
      </c>
      <c r="F154" s="120">
        <v>81</v>
      </c>
      <c r="G154" s="120">
        <v>1817900780</v>
      </c>
      <c r="H154" s="120" t="s">
        <v>1155</v>
      </c>
      <c r="I154" s="121">
        <v>-262000</v>
      </c>
      <c r="J154" s="121">
        <v>-165000</v>
      </c>
      <c r="K154" s="121">
        <v>-270000</v>
      </c>
    </row>
    <row r="155" spans="2:11" outlineLevel="2">
      <c r="B155" s="120">
        <v>81</v>
      </c>
      <c r="C155" s="120" t="s">
        <v>1150</v>
      </c>
      <c r="D155" s="120">
        <v>162</v>
      </c>
      <c r="E155" s="120">
        <v>9</v>
      </c>
      <c r="F155" s="120">
        <v>81</v>
      </c>
      <c r="G155" s="120">
        <v>1817901750</v>
      </c>
      <c r="H155" s="120" t="s">
        <v>1156</v>
      </c>
      <c r="I155" s="121">
        <v>-41000</v>
      </c>
      <c r="J155" s="121">
        <v>-20000</v>
      </c>
      <c r="K155" s="121">
        <v>-40000</v>
      </c>
    </row>
    <row r="156" spans="2:11" outlineLevel="1">
      <c r="B156" s="123"/>
      <c r="C156" s="123" t="s">
        <v>1157</v>
      </c>
      <c r="D156" s="120"/>
      <c r="E156" s="123"/>
      <c r="F156" s="123"/>
      <c r="G156" s="123"/>
      <c r="H156" s="123"/>
      <c r="I156" s="124">
        <f>SUBTOTAL(9,I150:I155)</f>
        <v>9000</v>
      </c>
      <c r="J156" s="124">
        <f>SUBTOTAL(9,J150:J155)</f>
        <v>27000</v>
      </c>
      <c r="K156" s="124">
        <f>SUBTOTAL(9,K150:K155)</f>
        <v>-7000</v>
      </c>
    </row>
    <row r="157" spans="2:11" outlineLevel="2">
      <c r="B157" s="120">
        <v>31</v>
      </c>
      <c r="C157" s="120" t="s">
        <v>1158</v>
      </c>
      <c r="D157" s="120">
        <v>113</v>
      </c>
      <c r="E157" s="120">
        <v>10</v>
      </c>
      <c r="F157" s="120">
        <v>31</v>
      </c>
      <c r="G157" s="120">
        <v>1315200411</v>
      </c>
      <c r="H157" s="120" t="s">
        <v>1159</v>
      </c>
      <c r="I157" s="121">
        <v>500000</v>
      </c>
      <c r="J157" s="121">
        <v>1523000</v>
      </c>
      <c r="K157" s="121">
        <v>1600000</v>
      </c>
    </row>
    <row r="158" spans="2:11" outlineLevel="2">
      <c r="B158" s="120">
        <v>31</v>
      </c>
      <c r="C158" s="120" t="s">
        <v>1158</v>
      </c>
      <c r="D158" s="120">
        <v>121</v>
      </c>
      <c r="E158" s="120">
        <v>10</v>
      </c>
      <c r="F158" s="120">
        <v>31</v>
      </c>
      <c r="G158" s="120">
        <v>1315200920</v>
      </c>
      <c r="H158" s="120" t="s">
        <v>1160</v>
      </c>
      <c r="I158" s="121">
        <v>26500000</v>
      </c>
      <c r="J158" s="121">
        <v>27733000</v>
      </c>
      <c r="K158" s="121">
        <v>28747000</v>
      </c>
    </row>
    <row r="159" spans="2:11" outlineLevel="2">
      <c r="B159" s="120">
        <v>31</v>
      </c>
      <c r="C159" s="120" t="s">
        <v>1158</v>
      </c>
      <c r="D159" s="120">
        <v>121</v>
      </c>
      <c r="E159" s="120">
        <v>10</v>
      </c>
      <c r="F159" s="120">
        <v>31</v>
      </c>
      <c r="G159" s="120">
        <v>1315201920</v>
      </c>
      <c r="H159" s="120" t="s">
        <v>1161</v>
      </c>
      <c r="I159" s="121">
        <v>350000</v>
      </c>
      <c r="J159" s="121">
        <v>186000</v>
      </c>
      <c r="K159" s="121">
        <v>200000</v>
      </c>
    </row>
    <row r="160" spans="2:11" outlineLevel="2">
      <c r="B160" s="120">
        <v>81</v>
      </c>
      <c r="C160" s="120" t="s">
        <v>1158</v>
      </c>
      <c r="D160" s="120">
        <v>162</v>
      </c>
      <c r="E160" s="120">
        <v>10</v>
      </c>
      <c r="F160" s="120">
        <v>81</v>
      </c>
      <c r="G160" s="120">
        <v>1815000760</v>
      </c>
      <c r="H160" s="120" t="s">
        <v>1162</v>
      </c>
      <c r="I160" s="121">
        <v>-70000</v>
      </c>
      <c r="J160" s="121">
        <v>-67000</v>
      </c>
      <c r="K160" s="121">
        <v>-65000</v>
      </c>
    </row>
    <row r="161" spans="2:11" outlineLevel="2">
      <c r="B161" s="120">
        <v>81</v>
      </c>
      <c r="C161" s="120" t="s">
        <v>1158</v>
      </c>
      <c r="D161" s="120">
        <v>161</v>
      </c>
      <c r="E161" s="120">
        <v>10</v>
      </c>
      <c r="F161" s="120">
        <v>81</v>
      </c>
      <c r="G161" s="120">
        <v>1815200210</v>
      </c>
      <c r="H161" s="120" t="s">
        <v>1163</v>
      </c>
      <c r="I161" s="121">
        <v>-27000000</v>
      </c>
      <c r="J161" s="121">
        <v>-29500000</v>
      </c>
      <c r="K161" s="121">
        <v>-30000000</v>
      </c>
    </row>
    <row r="162" spans="2:11" outlineLevel="2">
      <c r="B162" s="120">
        <v>81</v>
      </c>
      <c r="C162" s="120" t="s">
        <v>1158</v>
      </c>
      <c r="D162" s="120">
        <v>162</v>
      </c>
      <c r="E162" s="120">
        <v>10</v>
      </c>
      <c r="F162" s="120">
        <v>81</v>
      </c>
      <c r="G162" s="120">
        <v>1815201760</v>
      </c>
      <c r="H162" s="120" t="s">
        <v>1164</v>
      </c>
      <c r="I162" s="121">
        <v>-350000</v>
      </c>
      <c r="J162" s="121">
        <v>-560000</v>
      </c>
      <c r="K162" s="121">
        <v>-560000</v>
      </c>
    </row>
    <row r="163" spans="2:11" outlineLevel="1">
      <c r="B163" s="123"/>
      <c r="C163" s="123" t="s">
        <v>1165</v>
      </c>
      <c r="D163" s="120"/>
      <c r="E163" s="123"/>
      <c r="F163" s="123"/>
      <c r="G163" s="123"/>
      <c r="H163" s="123"/>
      <c r="I163" s="124">
        <f>SUBTOTAL(9,I157:I162)</f>
        <v>-70000</v>
      </c>
      <c r="J163" s="124">
        <f>SUBTOTAL(9,J157:J162)</f>
        <v>-685000</v>
      </c>
      <c r="K163" s="124">
        <f>SUBTOTAL(9,K157:K162)</f>
        <v>-78000</v>
      </c>
    </row>
    <row r="164" spans="2:11" outlineLevel="2">
      <c r="B164" s="120">
        <v>31</v>
      </c>
      <c r="C164" s="120" t="s">
        <v>1166</v>
      </c>
      <c r="D164" s="120">
        <v>121</v>
      </c>
      <c r="E164" s="120">
        <v>11</v>
      </c>
      <c r="F164" s="120">
        <v>31</v>
      </c>
      <c r="G164" s="120">
        <v>1317100920</v>
      </c>
      <c r="H164" s="120" t="s">
        <v>1167</v>
      </c>
      <c r="I164" s="121">
        <v>150000</v>
      </c>
      <c r="J164" s="121">
        <v>141000</v>
      </c>
      <c r="K164" s="121">
        <v>150000</v>
      </c>
    </row>
    <row r="165" spans="2:11" outlineLevel="2">
      <c r="B165" s="120">
        <v>31</v>
      </c>
      <c r="C165" s="120" t="s">
        <v>1166</v>
      </c>
      <c r="D165" s="120">
        <v>123</v>
      </c>
      <c r="E165" s="120">
        <v>11</v>
      </c>
      <c r="F165" s="120">
        <v>31</v>
      </c>
      <c r="G165" s="120">
        <v>1317100990</v>
      </c>
      <c r="H165" s="120" t="s">
        <v>1168</v>
      </c>
      <c r="I165" s="121">
        <v>480000</v>
      </c>
      <c r="J165" s="121">
        <v>424000</v>
      </c>
      <c r="K165" s="121">
        <v>480000</v>
      </c>
    </row>
    <row r="166" spans="2:11" outlineLevel="2">
      <c r="B166" s="120">
        <v>81</v>
      </c>
      <c r="C166" s="120" t="s">
        <v>1166</v>
      </c>
      <c r="D166" s="120">
        <v>161</v>
      </c>
      <c r="E166" s="120">
        <v>11</v>
      </c>
      <c r="F166" s="120">
        <v>81</v>
      </c>
      <c r="G166" s="120">
        <v>1817100110</v>
      </c>
      <c r="H166" s="120" t="s">
        <v>1169</v>
      </c>
      <c r="I166" s="121">
        <v>-275000</v>
      </c>
      <c r="J166" s="121">
        <v>-264000</v>
      </c>
      <c r="K166" s="121">
        <v>-269000</v>
      </c>
    </row>
    <row r="167" spans="2:11" outlineLevel="2">
      <c r="B167" s="120">
        <v>81</v>
      </c>
      <c r="C167" s="120" t="s">
        <v>1166</v>
      </c>
      <c r="D167" s="120">
        <v>162</v>
      </c>
      <c r="E167" s="120">
        <v>11</v>
      </c>
      <c r="F167" s="120">
        <v>81</v>
      </c>
      <c r="G167" s="120">
        <v>1817100530</v>
      </c>
      <c r="H167" s="120" t="s">
        <v>1170</v>
      </c>
      <c r="I167" s="121">
        <v>-50000</v>
      </c>
      <c r="J167" s="121">
        <v>-49000</v>
      </c>
      <c r="K167" s="121">
        <v>-50000</v>
      </c>
    </row>
    <row r="168" spans="2:11" outlineLevel="2">
      <c r="B168" s="120">
        <v>81</v>
      </c>
      <c r="C168" s="120" t="s">
        <v>1166</v>
      </c>
      <c r="D168" s="120">
        <v>162</v>
      </c>
      <c r="E168" s="120">
        <v>11</v>
      </c>
      <c r="F168" s="120">
        <v>81</v>
      </c>
      <c r="G168" s="120">
        <v>1817100750</v>
      </c>
      <c r="H168" s="120" t="s">
        <v>1166</v>
      </c>
      <c r="I168" s="121">
        <v>-800000</v>
      </c>
      <c r="J168" s="121">
        <v>-663000</v>
      </c>
      <c r="K168" s="121">
        <v>-670000</v>
      </c>
    </row>
    <row r="169" spans="2:11" outlineLevel="1">
      <c r="B169" s="123"/>
      <c r="C169" s="123" t="s">
        <v>1171</v>
      </c>
      <c r="D169" s="120"/>
      <c r="E169" s="123"/>
      <c r="F169" s="123"/>
      <c r="G169" s="123"/>
      <c r="H169" s="123"/>
      <c r="I169" s="124">
        <f>SUBTOTAL(9,I164:I168)</f>
        <v>-495000</v>
      </c>
      <c r="J169" s="124">
        <f>SUBTOTAL(9,J164:J168)</f>
        <v>-411000</v>
      </c>
      <c r="K169" s="124">
        <f>SUBTOTAL(9,K164:K168)</f>
        <v>-359000</v>
      </c>
    </row>
    <row r="170" spans="2:11" outlineLevel="2">
      <c r="B170" s="120">
        <v>31</v>
      </c>
      <c r="C170" s="120" t="s">
        <v>1172</v>
      </c>
      <c r="D170" s="120">
        <v>113</v>
      </c>
      <c r="E170" s="120">
        <v>12</v>
      </c>
      <c r="F170" s="120">
        <v>31</v>
      </c>
      <c r="G170" s="120">
        <v>1317300420</v>
      </c>
      <c r="H170" s="120" t="s">
        <v>1173</v>
      </c>
      <c r="I170" s="121">
        <v>35000</v>
      </c>
      <c r="J170" s="121">
        <v>66000</v>
      </c>
      <c r="K170" s="121">
        <v>65000</v>
      </c>
    </row>
    <row r="171" spans="2:11" outlineLevel="2">
      <c r="B171" s="120">
        <v>31</v>
      </c>
      <c r="C171" s="120" t="s">
        <v>1172</v>
      </c>
      <c r="D171" s="120">
        <v>121</v>
      </c>
      <c r="E171" s="120">
        <v>12</v>
      </c>
      <c r="F171" s="120">
        <v>31</v>
      </c>
      <c r="G171" s="120">
        <v>1317300920</v>
      </c>
      <c r="H171" s="120" t="s">
        <v>1174</v>
      </c>
      <c r="I171" s="121">
        <v>1000000</v>
      </c>
      <c r="J171" s="121">
        <v>1139000</v>
      </c>
      <c r="K171" s="121">
        <v>1170000</v>
      </c>
    </row>
    <row r="172" spans="2:11" outlineLevel="2">
      <c r="B172" s="120">
        <v>31</v>
      </c>
      <c r="C172" s="120" t="s">
        <v>1172</v>
      </c>
      <c r="D172" s="120">
        <v>121</v>
      </c>
      <c r="E172" s="120">
        <v>12</v>
      </c>
      <c r="F172" s="120">
        <v>31</v>
      </c>
      <c r="G172" s="120">
        <v>1317300921</v>
      </c>
      <c r="H172" s="120" t="s">
        <v>1175</v>
      </c>
      <c r="I172" s="121">
        <v>100000</v>
      </c>
      <c r="J172" s="121">
        <v>97000</v>
      </c>
      <c r="K172" s="121">
        <v>100000</v>
      </c>
    </row>
    <row r="173" spans="2:11" outlineLevel="2">
      <c r="B173" s="120">
        <v>81</v>
      </c>
      <c r="C173" s="120" t="s">
        <v>1172</v>
      </c>
      <c r="D173" s="120">
        <v>161</v>
      </c>
      <c r="E173" s="120">
        <v>12</v>
      </c>
      <c r="F173" s="120">
        <v>81</v>
      </c>
      <c r="G173" s="120">
        <v>1817300110</v>
      </c>
      <c r="H173" s="120" t="s">
        <v>1176</v>
      </c>
      <c r="I173" s="121">
        <v>-1210000</v>
      </c>
      <c r="J173" s="121">
        <v>-1343000</v>
      </c>
      <c r="K173" s="121">
        <v>-1386000</v>
      </c>
    </row>
    <row r="174" spans="2:11" outlineLevel="2">
      <c r="B174" s="120">
        <v>81</v>
      </c>
      <c r="C174" s="120" t="s">
        <v>1172</v>
      </c>
      <c r="D174" s="120">
        <v>162</v>
      </c>
      <c r="E174" s="120">
        <v>12</v>
      </c>
      <c r="F174" s="120">
        <v>81</v>
      </c>
      <c r="G174" s="120">
        <v>1817300750</v>
      </c>
      <c r="H174" s="120" t="s">
        <v>1177</v>
      </c>
      <c r="I174" s="121">
        <v>-81000</v>
      </c>
      <c r="J174" s="121">
        <v>-132000</v>
      </c>
      <c r="K174" s="121">
        <v>-130000</v>
      </c>
    </row>
    <row r="175" spans="2:11" outlineLevel="2">
      <c r="B175" s="120">
        <v>81</v>
      </c>
      <c r="C175" s="120" t="s">
        <v>1172</v>
      </c>
      <c r="D175" s="120">
        <v>162</v>
      </c>
      <c r="E175" s="120">
        <v>12</v>
      </c>
      <c r="F175" s="120">
        <v>81</v>
      </c>
      <c r="G175" s="120">
        <v>1817300780</v>
      </c>
      <c r="H175" s="120" t="s">
        <v>1178</v>
      </c>
      <c r="I175" s="121">
        <v>-100000</v>
      </c>
      <c r="J175" s="121">
        <v>-100000</v>
      </c>
      <c r="K175" s="121">
        <v>-100000</v>
      </c>
    </row>
    <row r="176" spans="2:11" outlineLevel="2">
      <c r="B176" s="120">
        <v>81</v>
      </c>
      <c r="C176" s="120" t="s">
        <v>1172</v>
      </c>
      <c r="D176" s="120">
        <v>162</v>
      </c>
      <c r="E176" s="120">
        <v>12</v>
      </c>
      <c r="F176" s="120">
        <v>81</v>
      </c>
      <c r="G176" s="120">
        <v>1817300930</v>
      </c>
      <c r="H176" s="120" t="s">
        <v>1179</v>
      </c>
      <c r="I176" s="121">
        <v>-30000</v>
      </c>
      <c r="J176" s="121">
        <v>-15000</v>
      </c>
      <c r="K176" s="121">
        <v>-25000</v>
      </c>
    </row>
    <row r="177" spans="2:11" outlineLevel="1">
      <c r="B177" s="123"/>
      <c r="C177" s="123" t="s">
        <v>1180</v>
      </c>
      <c r="D177" s="120"/>
      <c r="E177" s="123"/>
      <c r="F177" s="123"/>
      <c r="G177" s="123"/>
      <c r="H177" s="123"/>
      <c r="I177" s="124">
        <f>SUBTOTAL(9,I170:I176)</f>
        <v>-286000</v>
      </c>
      <c r="J177" s="124">
        <f>SUBTOTAL(9,J170:J176)</f>
        <v>-288000</v>
      </c>
      <c r="K177" s="124">
        <f>SUBTOTAL(9,K170:K176)</f>
        <v>-306000</v>
      </c>
    </row>
    <row r="178" spans="2:11" outlineLevel="2">
      <c r="B178" s="120">
        <v>31</v>
      </c>
      <c r="C178" s="120" t="s">
        <v>1181</v>
      </c>
      <c r="D178" s="120">
        <v>121</v>
      </c>
      <c r="E178" s="120">
        <v>13</v>
      </c>
      <c r="F178" s="120">
        <v>31</v>
      </c>
      <c r="G178" s="120">
        <v>1317700920</v>
      </c>
      <c r="H178" s="120" t="s">
        <v>1181</v>
      </c>
      <c r="I178" s="121">
        <v>110000</v>
      </c>
      <c r="J178" s="121">
        <v>115000</v>
      </c>
      <c r="K178" s="121">
        <v>116000</v>
      </c>
    </row>
    <row r="179" spans="2:11" outlineLevel="2">
      <c r="B179" s="120">
        <v>31</v>
      </c>
      <c r="C179" s="120" t="s">
        <v>1181</v>
      </c>
      <c r="D179" s="120">
        <v>121</v>
      </c>
      <c r="E179" s="120">
        <v>13</v>
      </c>
      <c r="F179" s="120">
        <v>31</v>
      </c>
      <c r="G179" s="120">
        <v>1317701920</v>
      </c>
      <c r="H179" s="120" t="s">
        <v>1182</v>
      </c>
      <c r="I179" s="121">
        <v>35000</v>
      </c>
      <c r="J179" s="121">
        <v>59000</v>
      </c>
      <c r="K179" s="121">
        <v>60000</v>
      </c>
    </row>
    <row r="180" spans="2:11" outlineLevel="2">
      <c r="B180" s="120">
        <v>81</v>
      </c>
      <c r="C180" s="120" t="s">
        <v>1181</v>
      </c>
      <c r="D180" s="120">
        <v>161</v>
      </c>
      <c r="E180" s="120">
        <v>13</v>
      </c>
      <c r="F180" s="120">
        <v>81</v>
      </c>
      <c r="G180" s="120">
        <v>1817700110</v>
      </c>
      <c r="H180" s="120" t="s">
        <v>431</v>
      </c>
      <c r="I180" s="121">
        <v>-185000</v>
      </c>
      <c r="J180" s="121">
        <v>-191000</v>
      </c>
      <c r="K180" s="121">
        <v>-150000</v>
      </c>
    </row>
    <row r="181" spans="2:11" outlineLevel="2">
      <c r="B181" s="120">
        <v>81</v>
      </c>
      <c r="C181" s="120" t="s">
        <v>1181</v>
      </c>
      <c r="D181" s="120">
        <v>162</v>
      </c>
      <c r="E181" s="120">
        <v>13</v>
      </c>
      <c r="F181" s="120">
        <v>81</v>
      </c>
      <c r="G181" s="120">
        <v>1817700750</v>
      </c>
      <c r="H181" s="120" t="s">
        <v>1183</v>
      </c>
      <c r="I181" s="121">
        <v>-35000</v>
      </c>
      <c r="J181" s="121">
        <v>-79000</v>
      </c>
      <c r="K181" s="121">
        <v>-75000</v>
      </c>
    </row>
    <row r="182" spans="2:11" outlineLevel="2">
      <c r="B182" s="120">
        <v>81</v>
      </c>
      <c r="C182" s="120" t="s">
        <v>1181</v>
      </c>
      <c r="D182" s="120">
        <v>162</v>
      </c>
      <c r="E182" s="120">
        <v>13</v>
      </c>
      <c r="F182" s="120">
        <v>81</v>
      </c>
      <c r="G182" s="120">
        <v>1817700780</v>
      </c>
      <c r="H182" s="120" t="s">
        <v>1184</v>
      </c>
      <c r="I182" s="121">
        <v>-5000</v>
      </c>
      <c r="J182" s="121">
        <v>0</v>
      </c>
      <c r="K182" s="121">
        <v>-5000</v>
      </c>
    </row>
    <row r="183" spans="2:11" outlineLevel="1">
      <c r="B183" s="123"/>
      <c r="C183" s="123" t="s">
        <v>1185</v>
      </c>
      <c r="D183" s="120"/>
      <c r="E183" s="123"/>
      <c r="F183" s="123"/>
      <c r="G183" s="123"/>
      <c r="H183" s="123"/>
      <c r="I183" s="124">
        <f>SUBTOTAL(9,I178:I182)</f>
        <v>-80000</v>
      </c>
      <c r="J183" s="124">
        <f>SUBTOTAL(9,J178:J182)</f>
        <v>-96000</v>
      </c>
      <c r="K183" s="124">
        <f>SUBTOTAL(9,K178:K182)</f>
        <v>-54000</v>
      </c>
    </row>
    <row r="184" spans="2:11" outlineLevel="2">
      <c r="B184" s="120">
        <v>31</v>
      </c>
      <c r="C184" s="120" t="s">
        <v>1186</v>
      </c>
      <c r="D184" s="120">
        <v>121</v>
      </c>
      <c r="E184" s="120">
        <v>14</v>
      </c>
      <c r="F184" s="120">
        <v>31</v>
      </c>
      <c r="G184" s="120">
        <v>1317800920</v>
      </c>
      <c r="H184" s="120" t="s">
        <v>1187</v>
      </c>
      <c r="I184" s="121">
        <v>2550000</v>
      </c>
      <c r="J184" s="121">
        <v>2222000</v>
      </c>
      <c r="K184" s="121">
        <v>2245000</v>
      </c>
    </row>
    <row r="185" spans="2:11" outlineLevel="2">
      <c r="B185" s="120">
        <v>31</v>
      </c>
      <c r="C185" s="120" t="s">
        <v>1186</v>
      </c>
      <c r="D185" s="120">
        <v>121</v>
      </c>
      <c r="E185" s="120">
        <v>14</v>
      </c>
      <c r="F185" s="120">
        <v>31</v>
      </c>
      <c r="G185" s="120">
        <v>1317810920</v>
      </c>
      <c r="H185" s="120" t="s">
        <v>1188</v>
      </c>
      <c r="I185" s="121">
        <v>20000</v>
      </c>
      <c r="J185" s="121">
        <v>14000</v>
      </c>
      <c r="K185" s="121">
        <v>14000</v>
      </c>
    </row>
    <row r="186" spans="2:11" outlineLevel="2">
      <c r="B186" s="120">
        <v>31</v>
      </c>
      <c r="C186" s="120" t="s">
        <v>1186</v>
      </c>
      <c r="D186" s="120">
        <v>121</v>
      </c>
      <c r="E186" s="120">
        <v>14</v>
      </c>
      <c r="F186" s="120">
        <v>31</v>
      </c>
      <c r="G186" s="120">
        <v>1317811920</v>
      </c>
      <c r="H186" s="120" t="s">
        <v>1189</v>
      </c>
      <c r="I186" s="121">
        <v>3440000</v>
      </c>
      <c r="J186" s="121">
        <v>3258000</v>
      </c>
      <c r="K186" s="121">
        <f>3383000+70000+30000</f>
        <v>3483000</v>
      </c>
    </row>
    <row r="187" spans="2:11" outlineLevel="2">
      <c r="B187" s="120">
        <v>81</v>
      </c>
      <c r="C187" s="120" t="s">
        <v>1186</v>
      </c>
      <c r="D187" s="120">
        <v>162</v>
      </c>
      <c r="E187" s="120">
        <v>14</v>
      </c>
      <c r="F187" s="120">
        <v>81</v>
      </c>
      <c r="G187" s="120">
        <v>1817800710</v>
      </c>
      <c r="H187" s="120" t="s">
        <v>1190</v>
      </c>
      <c r="I187" s="121">
        <v>-1700000</v>
      </c>
      <c r="J187" s="121">
        <v>-1609000</v>
      </c>
      <c r="K187" s="121">
        <v>-1609000</v>
      </c>
    </row>
    <row r="188" spans="2:11" outlineLevel="2">
      <c r="B188" s="120">
        <v>81</v>
      </c>
      <c r="C188" s="120" t="s">
        <v>1186</v>
      </c>
      <c r="D188" s="120">
        <v>162</v>
      </c>
      <c r="E188" s="120">
        <v>14</v>
      </c>
      <c r="F188" s="120">
        <v>81</v>
      </c>
      <c r="G188" s="120">
        <v>1817800713</v>
      </c>
      <c r="H188" s="120" t="s">
        <v>1191</v>
      </c>
      <c r="I188" s="121">
        <v>-1500000</v>
      </c>
      <c r="J188" s="121">
        <v>-1421000</v>
      </c>
      <c r="K188" s="121">
        <v>-1421000</v>
      </c>
    </row>
    <row r="189" spans="2:11" outlineLevel="2">
      <c r="B189" s="120">
        <v>81</v>
      </c>
      <c r="C189" s="120" t="s">
        <v>1186</v>
      </c>
      <c r="D189" s="120">
        <v>162</v>
      </c>
      <c r="E189" s="120">
        <v>14</v>
      </c>
      <c r="F189" s="120">
        <v>81</v>
      </c>
      <c r="G189" s="120">
        <v>1817833710</v>
      </c>
      <c r="H189" s="120" t="s">
        <v>1192</v>
      </c>
      <c r="I189" s="121">
        <v>-4300000</v>
      </c>
      <c r="J189" s="121">
        <v>-5123000</v>
      </c>
      <c r="K189" s="121">
        <v>-5123000</v>
      </c>
    </row>
    <row r="190" spans="2:11" outlineLevel="1">
      <c r="B190" s="123"/>
      <c r="C190" s="123" t="s">
        <v>1193</v>
      </c>
      <c r="D190" s="120"/>
      <c r="E190" s="123"/>
      <c r="F190" s="123"/>
      <c r="G190" s="123"/>
      <c r="H190" s="123"/>
      <c r="I190" s="124">
        <f>SUBTOTAL(9,I184:I189)</f>
        <v>-1490000</v>
      </c>
      <c r="J190" s="124">
        <f>SUBTOTAL(9,J184:J189)</f>
        <v>-2659000</v>
      </c>
      <c r="K190" s="124">
        <f>SUBTOTAL(9,K184:K189)</f>
        <v>-2411000</v>
      </c>
    </row>
    <row r="191" spans="2:11" outlineLevel="2">
      <c r="B191" s="120">
        <v>32</v>
      </c>
      <c r="C191" s="120" t="s">
        <v>1194</v>
      </c>
      <c r="D191" s="120">
        <v>123</v>
      </c>
      <c r="E191" s="120">
        <v>15</v>
      </c>
      <c r="F191" s="120">
        <v>32</v>
      </c>
      <c r="G191" s="120">
        <v>1322001990</v>
      </c>
      <c r="H191" s="120" t="s">
        <v>1195</v>
      </c>
      <c r="I191" s="121">
        <v>90000</v>
      </c>
      <c r="J191" s="121">
        <v>45000</v>
      </c>
      <c r="K191" s="121">
        <v>90000</v>
      </c>
    </row>
    <row r="192" spans="2:11" outlineLevel="2">
      <c r="B192" s="120">
        <v>32</v>
      </c>
      <c r="C192" s="120" t="s">
        <v>1194</v>
      </c>
      <c r="D192" s="120">
        <v>115</v>
      </c>
      <c r="E192" s="120">
        <v>15</v>
      </c>
      <c r="F192" s="120">
        <v>32</v>
      </c>
      <c r="G192" s="120">
        <v>1322011410</v>
      </c>
      <c r="H192" s="120" t="s">
        <v>1196</v>
      </c>
      <c r="I192" s="121">
        <v>20000</v>
      </c>
      <c r="J192" s="121">
        <v>19000</v>
      </c>
      <c r="K192" s="121">
        <v>20000</v>
      </c>
    </row>
    <row r="193" spans="2:11" outlineLevel="2">
      <c r="B193" s="120">
        <v>32</v>
      </c>
      <c r="C193" s="120" t="s">
        <v>1194</v>
      </c>
      <c r="D193" s="120">
        <v>115</v>
      </c>
      <c r="E193" s="120">
        <v>15</v>
      </c>
      <c r="F193" s="120">
        <v>32</v>
      </c>
      <c r="G193" s="120">
        <v>1322012410</v>
      </c>
      <c r="H193" s="120" t="s">
        <v>1197</v>
      </c>
      <c r="I193" s="121">
        <v>48000</v>
      </c>
      <c r="J193" s="121">
        <v>45000</v>
      </c>
      <c r="K193" s="121">
        <v>48000</v>
      </c>
    </row>
    <row r="194" spans="2:11" outlineLevel="2">
      <c r="B194" s="120">
        <v>32</v>
      </c>
      <c r="C194" s="120" t="s">
        <v>1194</v>
      </c>
      <c r="D194" s="120">
        <v>115</v>
      </c>
      <c r="E194" s="120">
        <v>15</v>
      </c>
      <c r="F194" s="120">
        <v>32</v>
      </c>
      <c r="G194" s="120">
        <v>1322013410</v>
      </c>
      <c r="H194" s="120" t="s">
        <v>1198</v>
      </c>
      <c r="I194" s="121">
        <v>50000</v>
      </c>
      <c r="J194" s="121">
        <v>12000</v>
      </c>
      <c r="K194" s="121">
        <v>50000</v>
      </c>
    </row>
    <row r="195" spans="2:11" outlineLevel="2">
      <c r="B195" s="120">
        <v>32</v>
      </c>
      <c r="C195" s="120" t="s">
        <v>1194</v>
      </c>
      <c r="D195" s="120">
        <v>115</v>
      </c>
      <c r="E195" s="120">
        <v>15</v>
      </c>
      <c r="F195" s="120">
        <v>32</v>
      </c>
      <c r="G195" s="120">
        <v>1322015410</v>
      </c>
      <c r="H195" s="120" t="s">
        <v>1199</v>
      </c>
      <c r="I195" s="121">
        <v>47000</v>
      </c>
      <c r="J195" s="121">
        <v>47000</v>
      </c>
      <c r="K195" s="121">
        <v>47000</v>
      </c>
    </row>
    <row r="196" spans="2:11" outlineLevel="2">
      <c r="B196" s="120">
        <v>32</v>
      </c>
      <c r="C196" s="120" t="s">
        <v>1194</v>
      </c>
      <c r="D196" s="120">
        <v>115</v>
      </c>
      <c r="E196" s="120">
        <v>15</v>
      </c>
      <c r="F196" s="120">
        <v>32</v>
      </c>
      <c r="G196" s="120">
        <v>1322016410</v>
      </c>
      <c r="H196" s="120" t="s">
        <v>1200</v>
      </c>
      <c r="I196" s="121">
        <v>12000</v>
      </c>
      <c r="J196" s="121">
        <v>10000</v>
      </c>
      <c r="K196" s="121">
        <v>12000</v>
      </c>
    </row>
    <row r="197" spans="2:11" outlineLevel="2">
      <c r="B197" s="120">
        <v>32</v>
      </c>
      <c r="C197" s="120" t="s">
        <v>1194</v>
      </c>
      <c r="D197" s="120">
        <v>115</v>
      </c>
      <c r="E197" s="120">
        <v>15</v>
      </c>
      <c r="F197" s="120">
        <v>32</v>
      </c>
      <c r="G197" s="120">
        <v>1322019410</v>
      </c>
      <c r="H197" s="120" t="s">
        <v>1201</v>
      </c>
      <c r="I197" s="121">
        <v>10000</v>
      </c>
      <c r="J197" s="121">
        <v>3000</v>
      </c>
      <c r="K197" s="121">
        <v>10000</v>
      </c>
    </row>
    <row r="198" spans="2:11" outlineLevel="2">
      <c r="B198" s="120">
        <v>32</v>
      </c>
      <c r="C198" s="120" t="s">
        <v>1194</v>
      </c>
      <c r="D198" s="120">
        <v>115</v>
      </c>
      <c r="E198" s="120">
        <v>15</v>
      </c>
      <c r="F198" s="120">
        <v>32</v>
      </c>
      <c r="G198" s="120">
        <v>1322020410</v>
      </c>
      <c r="H198" s="120" t="s">
        <v>1202</v>
      </c>
      <c r="I198" s="121">
        <v>40000</v>
      </c>
      <c r="J198" s="121">
        <v>28000</v>
      </c>
      <c r="K198" s="121">
        <v>30000</v>
      </c>
    </row>
    <row r="199" spans="2:11" outlineLevel="2">
      <c r="B199" s="120">
        <v>32</v>
      </c>
      <c r="C199" s="120" t="s">
        <v>1194</v>
      </c>
      <c r="D199" s="120">
        <v>121</v>
      </c>
      <c r="E199" s="120">
        <v>15</v>
      </c>
      <c r="F199" s="120">
        <v>32</v>
      </c>
      <c r="G199" s="120">
        <v>1322022920</v>
      </c>
      <c r="H199" s="120" t="s">
        <v>1203</v>
      </c>
      <c r="I199" s="121">
        <v>60000</v>
      </c>
      <c r="J199" s="121">
        <v>126000</v>
      </c>
      <c r="K199" s="121">
        <v>127000</v>
      </c>
    </row>
    <row r="200" spans="2:11" outlineLevel="2">
      <c r="B200" s="120">
        <v>32</v>
      </c>
      <c r="C200" s="120" t="s">
        <v>1194</v>
      </c>
      <c r="D200" s="120">
        <v>115</v>
      </c>
      <c r="E200" s="120">
        <v>15</v>
      </c>
      <c r="F200" s="120">
        <v>32</v>
      </c>
      <c r="G200" s="120">
        <v>1322028410</v>
      </c>
      <c r="H200" s="120" t="s">
        <v>1204</v>
      </c>
      <c r="I200" s="121">
        <v>80000</v>
      </c>
      <c r="J200" s="121">
        <v>77000</v>
      </c>
      <c r="K200" s="121">
        <v>80000</v>
      </c>
    </row>
    <row r="201" spans="2:11" outlineLevel="2">
      <c r="B201" s="120">
        <v>32</v>
      </c>
      <c r="C201" s="120" t="s">
        <v>1194</v>
      </c>
      <c r="D201" s="120">
        <v>115</v>
      </c>
      <c r="E201" s="120">
        <v>15</v>
      </c>
      <c r="F201" s="120">
        <v>32</v>
      </c>
      <c r="G201" s="120">
        <v>1322029410</v>
      </c>
      <c r="H201" s="120" t="s">
        <v>1205</v>
      </c>
      <c r="I201" s="121">
        <v>250000</v>
      </c>
      <c r="J201" s="121">
        <v>158000</v>
      </c>
      <c r="K201" s="121">
        <v>200000</v>
      </c>
    </row>
    <row r="202" spans="2:11" outlineLevel="2">
      <c r="B202" s="120">
        <v>32</v>
      </c>
      <c r="C202" s="120" t="s">
        <v>1194</v>
      </c>
      <c r="D202" s="120">
        <v>115</v>
      </c>
      <c r="E202" s="120">
        <v>15</v>
      </c>
      <c r="F202" s="120">
        <v>32</v>
      </c>
      <c r="G202" s="120">
        <v>1322030410</v>
      </c>
      <c r="H202" s="120" t="s">
        <v>1206</v>
      </c>
      <c r="I202" s="121">
        <v>10000</v>
      </c>
      <c r="J202" s="121">
        <v>4000</v>
      </c>
      <c r="K202" s="121">
        <v>0</v>
      </c>
    </row>
    <row r="203" spans="2:11" outlineLevel="2">
      <c r="B203" s="120">
        <v>32</v>
      </c>
      <c r="C203" s="120" t="s">
        <v>1194</v>
      </c>
      <c r="D203" s="120">
        <v>121</v>
      </c>
      <c r="E203" s="120">
        <v>15</v>
      </c>
      <c r="F203" s="120">
        <v>32</v>
      </c>
      <c r="G203" s="120">
        <v>1322030920</v>
      </c>
      <c r="H203" s="120" t="s">
        <v>1207</v>
      </c>
      <c r="I203" s="121">
        <v>0</v>
      </c>
      <c r="J203" s="121">
        <v>2000</v>
      </c>
      <c r="K203" s="121">
        <v>0</v>
      </c>
    </row>
    <row r="204" spans="2:11" outlineLevel="2">
      <c r="B204" s="120">
        <v>32</v>
      </c>
      <c r="C204" s="120" t="s">
        <v>1194</v>
      </c>
      <c r="D204" s="120">
        <v>123</v>
      </c>
      <c r="E204" s="120">
        <v>15</v>
      </c>
      <c r="F204" s="120">
        <v>32</v>
      </c>
      <c r="G204" s="120">
        <v>1322030990</v>
      </c>
      <c r="H204" s="120" t="s">
        <v>1208</v>
      </c>
      <c r="I204" s="121">
        <v>130000</v>
      </c>
      <c r="J204" s="121">
        <v>130000</v>
      </c>
      <c r="K204" s="121">
        <v>130000</v>
      </c>
    </row>
    <row r="205" spans="2:11" outlineLevel="2">
      <c r="B205" s="120">
        <v>32</v>
      </c>
      <c r="C205" s="120" t="s">
        <v>1194</v>
      </c>
      <c r="D205" s="120">
        <v>123</v>
      </c>
      <c r="E205" s="120">
        <v>15</v>
      </c>
      <c r="F205" s="120">
        <v>32</v>
      </c>
      <c r="G205" s="120">
        <v>1322030991</v>
      </c>
      <c r="H205" s="120" t="s">
        <v>1209</v>
      </c>
      <c r="I205" s="121">
        <v>22000</v>
      </c>
      <c r="J205" s="121">
        <v>0</v>
      </c>
      <c r="K205" s="121">
        <v>0</v>
      </c>
    </row>
    <row r="206" spans="2:11" outlineLevel="2">
      <c r="B206" s="120">
        <v>32</v>
      </c>
      <c r="C206" s="120" t="s">
        <v>1194</v>
      </c>
      <c r="D206" s="120">
        <v>115</v>
      </c>
      <c r="E206" s="120">
        <v>15</v>
      </c>
      <c r="F206" s="120">
        <v>32</v>
      </c>
      <c r="G206" s="120">
        <v>1322035410</v>
      </c>
      <c r="H206" s="120" t="s">
        <v>1210</v>
      </c>
      <c r="I206" s="121">
        <v>5000</v>
      </c>
      <c r="J206" s="121">
        <v>0</v>
      </c>
      <c r="K206" s="121">
        <v>5000</v>
      </c>
    </row>
    <row r="207" spans="2:11" outlineLevel="2">
      <c r="B207" s="120">
        <v>32</v>
      </c>
      <c r="C207" s="120" t="s">
        <v>1194</v>
      </c>
      <c r="D207" s="120">
        <v>123</v>
      </c>
      <c r="E207" s="120">
        <v>15</v>
      </c>
      <c r="F207" s="120">
        <v>32</v>
      </c>
      <c r="G207" s="120">
        <v>1322035990</v>
      </c>
      <c r="H207" s="120" t="s">
        <v>1211</v>
      </c>
      <c r="I207" s="121">
        <v>115000</v>
      </c>
      <c r="J207" s="121">
        <v>115000</v>
      </c>
      <c r="K207" s="121">
        <v>115000</v>
      </c>
    </row>
    <row r="208" spans="2:11" outlineLevel="2">
      <c r="B208" s="120">
        <v>32</v>
      </c>
      <c r="C208" s="120" t="s">
        <v>1194</v>
      </c>
      <c r="D208" s="120">
        <v>115</v>
      </c>
      <c r="E208" s="120">
        <v>15</v>
      </c>
      <c r="F208" s="120">
        <v>32</v>
      </c>
      <c r="G208" s="120">
        <v>1322036440</v>
      </c>
      <c r="H208" s="120" t="s">
        <v>1212</v>
      </c>
      <c r="I208" s="121">
        <v>400000</v>
      </c>
      <c r="J208" s="121">
        <v>397000</v>
      </c>
      <c r="K208" s="121">
        <v>400000</v>
      </c>
    </row>
    <row r="209" spans="2:11" outlineLevel="2">
      <c r="B209" s="120">
        <v>32</v>
      </c>
      <c r="C209" s="120" t="s">
        <v>1194</v>
      </c>
      <c r="D209" s="120">
        <v>115</v>
      </c>
      <c r="E209" s="120">
        <v>15</v>
      </c>
      <c r="F209" s="120">
        <v>32</v>
      </c>
      <c r="G209" s="120">
        <v>1322036790</v>
      </c>
      <c r="H209" s="120" t="s">
        <v>1213</v>
      </c>
      <c r="I209" s="121">
        <v>118000</v>
      </c>
      <c r="J209" s="121">
        <v>112000</v>
      </c>
      <c r="K209" s="121">
        <v>118000</v>
      </c>
    </row>
    <row r="210" spans="2:11" outlineLevel="2">
      <c r="B210" s="120">
        <v>32</v>
      </c>
      <c r="C210" s="120" t="s">
        <v>1194</v>
      </c>
      <c r="D210" s="120">
        <v>123</v>
      </c>
      <c r="E210" s="120">
        <v>15</v>
      </c>
      <c r="F210" s="120">
        <v>32</v>
      </c>
      <c r="G210" s="120">
        <v>1322036990</v>
      </c>
      <c r="H210" s="120" t="s">
        <v>1214</v>
      </c>
      <c r="I210" s="121">
        <v>200000</v>
      </c>
      <c r="J210" s="121">
        <v>190000</v>
      </c>
      <c r="K210" s="121">
        <v>200000</v>
      </c>
    </row>
    <row r="211" spans="2:11" outlineLevel="2">
      <c r="B211" s="120">
        <v>32</v>
      </c>
      <c r="C211" s="120" t="s">
        <v>1194</v>
      </c>
      <c r="D211" s="120">
        <v>115</v>
      </c>
      <c r="E211" s="120">
        <v>15</v>
      </c>
      <c r="F211" s="120">
        <v>32</v>
      </c>
      <c r="G211" s="120">
        <v>1322043410</v>
      </c>
      <c r="H211" s="120" t="s">
        <v>1215</v>
      </c>
      <c r="I211" s="121">
        <v>20000</v>
      </c>
      <c r="J211" s="121">
        <v>14000</v>
      </c>
      <c r="K211" s="121">
        <v>15000</v>
      </c>
    </row>
    <row r="212" spans="2:11" outlineLevel="2">
      <c r="B212" s="120">
        <v>32</v>
      </c>
      <c r="C212" s="120" t="s">
        <v>1194</v>
      </c>
      <c r="D212" s="120">
        <v>115</v>
      </c>
      <c r="E212" s="120">
        <v>15</v>
      </c>
      <c r="F212" s="120">
        <v>32</v>
      </c>
      <c r="G212" s="120">
        <v>1322033450</v>
      </c>
      <c r="H212" s="120" t="s">
        <v>1216</v>
      </c>
      <c r="I212" s="121"/>
      <c r="J212" s="121"/>
      <c r="K212" s="121">
        <v>20000</v>
      </c>
    </row>
    <row r="213" spans="2:11" outlineLevel="2">
      <c r="B213" s="120">
        <v>82</v>
      </c>
      <c r="C213" s="120" t="s">
        <v>1194</v>
      </c>
      <c r="D213" s="120">
        <v>152</v>
      </c>
      <c r="E213" s="120">
        <v>15</v>
      </c>
      <c r="F213" s="120">
        <v>82</v>
      </c>
      <c r="G213" s="120">
        <v>1821000470</v>
      </c>
      <c r="H213" s="120" t="s">
        <v>254</v>
      </c>
      <c r="I213" s="121">
        <v>-10000</v>
      </c>
      <c r="J213" s="121">
        <v>-9000</v>
      </c>
      <c r="K213" s="121">
        <v>-10000</v>
      </c>
    </row>
    <row r="214" spans="2:11" outlineLevel="2">
      <c r="B214" s="120">
        <v>82</v>
      </c>
      <c r="C214" s="120" t="s">
        <v>1194</v>
      </c>
      <c r="D214" s="120">
        <v>152</v>
      </c>
      <c r="E214" s="120">
        <v>15</v>
      </c>
      <c r="F214" s="120">
        <v>82</v>
      </c>
      <c r="G214" s="120">
        <v>1821000511</v>
      </c>
      <c r="H214" s="120" t="s">
        <v>1024</v>
      </c>
      <c r="I214" s="121">
        <v>-4000</v>
      </c>
      <c r="J214" s="121">
        <v>0</v>
      </c>
      <c r="K214" s="121">
        <v>-4000</v>
      </c>
    </row>
    <row r="215" spans="2:11" outlineLevel="2">
      <c r="B215" s="120">
        <v>82</v>
      </c>
      <c r="C215" s="120" t="s">
        <v>1194</v>
      </c>
      <c r="D215" s="120">
        <v>152</v>
      </c>
      <c r="E215" s="120">
        <v>15</v>
      </c>
      <c r="F215" s="120">
        <v>82</v>
      </c>
      <c r="G215" s="120">
        <v>1821000521</v>
      </c>
      <c r="H215" s="120" t="s">
        <v>288</v>
      </c>
      <c r="I215" s="121">
        <v>-3000</v>
      </c>
      <c r="J215" s="121">
        <v>-2000</v>
      </c>
      <c r="K215" s="121">
        <v>0</v>
      </c>
    </row>
    <row r="216" spans="2:11" outlineLevel="2">
      <c r="B216" s="120">
        <v>82</v>
      </c>
      <c r="C216" s="120" t="s">
        <v>1194</v>
      </c>
      <c r="D216" s="120">
        <v>152</v>
      </c>
      <c r="E216" s="120">
        <v>15</v>
      </c>
      <c r="F216" s="120">
        <v>82</v>
      </c>
      <c r="G216" s="120">
        <v>1821000530</v>
      </c>
      <c r="H216" s="120" t="s">
        <v>1217</v>
      </c>
      <c r="I216" s="121">
        <v>-40000</v>
      </c>
      <c r="J216" s="121">
        <v>-44000</v>
      </c>
      <c r="K216" s="121">
        <v>-45000</v>
      </c>
    </row>
    <row r="217" spans="2:11" outlineLevel="2">
      <c r="B217" s="120">
        <v>82</v>
      </c>
      <c r="C217" s="120" t="s">
        <v>1194</v>
      </c>
      <c r="D217" s="120">
        <v>152</v>
      </c>
      <c r="E217" s="120">
        <v>15</v>
      </c>
      <c r="F217" s="120">
        <v>82</v>
      </c>
      <c r="G217" s="120">
        <v>1821000550</v>
      </c>
      <c r="H217" s="120" t="s">
        <v>1218</v>
      </c>
      <c r="I217" s="121">
        <v>-123000</v>
      </c>
      <c r="J217" s="121">
        <v>-105000</v>
      </c>
      <c r="K217" s="121">
        <v>-120000</v>
      </c>
    </row>
    <row r="218" spans="2:11" outlineLevel="2">
      <c r="B218" s="120">
        <v>82</v>
      </c>
      <c r="C218" s="120" t="s">
        <v>1194</v>
      </c>
      <c r="D218" s="120">
        <v>152</v>
      </c>
      <c r="E218" s="120">
        <v>15</v>
      </c>
      <c r="F218" s="120">
        <v>82</v>
      </c>
      <c r="G218" s="120">
        <v>1821000710</v>
      </c>
      <c r="H218" s="120" t="s">
        <v>115</v>
      </c>
      <c r="I218" s="121">
        <v>-45000</v>
      </c>
      <c r="J218" s="121">
        <v>-28000</v>
      </c>
      <c r="K218" s="121">
        <v>-45000</v>
      </c>
    </row>
    <row r="219" spans="2:11" outlineLevel="2">
      <c r="B219" s="120">
        <v>82</v>
      </c>
      <c r="C219" s="120" t="s">
        <v>1194</v>
      </c>
      <c r="D219" s="120">
        <v>152</v>
      </c>
      <c r="E219" s="120">
        <v>15</v>
      </c>
      <c r="F219" s="120">
        <v>82</v>
      </c>
      <c r="G219" s="120">
        <v>1821000750</v>
      </c>
      <c r="H219" s="120" t="s">
        <v>1829</v>
      </c>
      <c r="I219" s="121">
        <v>-200000</v>
      </c>
      <c r="J219" s="121">
        <v>-200000</v>
      </c>
      <c r="K219" s="121">
        <v>-200000</v>
      </c>
    </row>
    <row r="220" spans="2:11" outlineLevel="2">
      <c r="B220" s="120">
        <v>82</v>
      </c>
      <c r="C220" s="120" t="s">
        <v>1194</v>
      </c>
      <c r="D220" s="120">
        <v>151</v>
      </c>
      <c r="E220" s="120">
        <v>15</v>
      </c>
      <c r="F220" s="120">
        <v>82</v>
      </c>
      <c r="G220" s="120">
        <v>1822010210</v>
      </c>
      <c r="H220" s="120" t="s">
        <v>1219</v>
      </c>
      <c r="I220" s="121">
        <v>0</v>
      </c>
      <c r="J220" s="121">
        <v>-49000</v>
      </c>
      <c r="K220" s="121">
        <v>0</v>
      </c>
    </row>
    <row r="221" spans="2:11" outlineLevel="2">
      <c r="B221" s="120">
        <v>82</v>
      </c>
      <c r="C221" s="120" t="s">
        <v>1194</v>
      </c>
      <c r="D221" s="120">
        <v>152</v>
      </c>
      <c r="E221" s="120">
        <v>15</v>
      </c>
      <c r="F221" s="120">
        <v>82</v>
      </c>
      <c r="G221" s="120">
        <v>1822010750</v>
      </c>
      <c r="H221" s="120" t="s">
        <v>1220</v>
      </c>
      <c r="I221" s="121">
        <v>-115000</v>
      </c>
      <c r="J221" s="121">
        <v>-44000</v>
      </c>
      <c r="K221" s="121">
        <v>-115000</v>
      </c>
    </row>
    <row r="222" spans="2:11" outlineLevel="2">
      <c r="B222" s="120">
        <v>82</v>
      </c>
      <c r="C222" s="120" t="s">
        <v>1194</v>
      </c>
      <c r="D222" s="120">
        <v>152</v>
      </c>
      <c r="E222" s="120">
        <v>15</v>
      </c>
      <c r="F222" s="120">
        <v>82</v>
      </c>
      <c r="G222" s="120">
        <v>1822012780</v>
      </c>
      <c r="H222" s="120" t="s">
        <v>1200</v>
      </c>
      <c r="I222" s="121">
        <v>-80000</v>
      </c>
      <c r="J222" s="121">
        <v>-79000</v>
      </c>
      <c r="K222" s="121">
        <v>-80000</v>
      </c>
    </row>
    <row r="223" spans="2:11" outlineLevel="2">
      <c r="B223" s="120">
        <v>82</v>
      </c>
      <c r="C223" s="120" t="s">
        <v>1194</v>
      </c>
      <c r="D223" s="120">
        <v>152</v>
      </c>
      <c r="E223" s="120">
        <v>15</v>
      </c>
      <c r="F223" s="120">
        <v>82</v>
      </c>
      <c r="G223" s="120">
        <v>1822013780</v>
      </c>
      <c r="H223" s="120" t="s">
        <v>1198</v>
      </c>
      <c r="I223" s="121">
        <v>-50000</v>
      </c>
      <c r="J223" s="121">
        <v>-17000</v>
      </c>
      <c r="K223" s="121">
        <v>-50000</v>
      </c>
    </row>
    <row r="224" spans="2:11" outlineLevel="2">
      <c r="B224" s="120">
        <v>82</v>
      </c>
      <c r="C224" s="120" t="s">
        <v>1194</v>
      </c>
      <c r="D224" s="120">
        <v>152</v>
      </c>
      <c r="E224" s="120">
        <v>15</v>
      </c>
      <c r="F224" s="120">
        <v>82</v>
      </c>
      <c r="G224" s="120">
        <v>1822014750</v>
      </c>
      <c r="H224" s="120" t="s">
        <v>1221</v>
      </c>
      <c r="I224" s="121">
        <v>-70000</v>
      </c>
      <c r="J224" s="121">
        <v>-68000</v>
      </c>
      <c r="K224" s="121">
        <v>-90000</v>
      </c>
    </row>
    <row r="225" spans="2:11" outlineLevel="2">
      <c r="B225" s="120">
        <v>82</v>
      </c>
      <c r="C225" s="120" t="s">
        <v>1194</v>
      </c>
      <c r="D225" s="120">
        <v>152</v>
      </c>
      <c r="E225" s="120">
        <v>15</v>
      </c>
      <c r="F225" s="120">
        <v>82</v>
      </c>
      <c r="G225" s="120">
        <v>1822015780</v>
      </c>
      <c r="H225" s="120" t="s">
        <v>1222</v>
      </c>
      <c r="I225" s="121">
        <v>-90000</v>
      </c>
      <c r="J225" s="121">
        <v>-85000</v>
      </c>
      <c r="K225" s="121">
        <v>-85000</v>
      </c>
    </row>
    <row r="226" spans="2:11" outlineLevel="2">
      <c r="B226" s="120">
        <v>82</v>
      </c>
      <c r="C226" s="120" t="s">
        <v>1194</v>
      </c>
      <c r="D226" s="120">
        <v>152</v>
      </c>
      <c r="E226" s="120">
        <v>15</v>
      </c>
      <c r="F226" s="120">
        <v>82</v>
      </c>
      <c r="G226" s="120">
        <v>1822017780</v>
      </c>
      <c r="H226" s="120" t="s">
        <v>1202</v>
      </c>
      <c r="I226" s="121">
        <v>-217000</v>
      </c>
      <c r="J226" s="121">
        <v>-211000</v>
      </c>
      <c r="K226" s="121">
        <v>-220000</v>
      </c>
    </row>
    <row r="227" spans="2:11" outlineLevel="2">
      <c r="B227" s="120">
        <v>82</v>
      </c>
      <c r="C227" s="120" t="s">
        <v>1194</v>
      </c>
      <c r="D227" s="120">
        <v>152</v>
      </c>
      <c r="E227" s="120">
        <v>15</v>
      </c>
      <c r="F227" s="120">
        <v>82</v>
      </c>
      <c r="G227" s="120">
        <v>1822018780</v>
      </c>
      <c r="H227" s="120" t="s">
        <v>1223</v>
      </c>
      <c r="I227" s="121">
        <v>-30000</v>
      </c>
      <c r="J227" s="121">
        <v>-22000</v>
      </c>
      <c r="K227" s="121">
        <v>0</v>
      </c>
    </row>
    <row r="228" spans="2:11" outlineLevel="2">
      <c r="B228" s="120">
        <v>82</v>
      </c>
      <c r="C228" s="120" t="s">
        <v>1194</v>
      </c>
      <c r="D228" s="120">
        <v>152</v>
      </c>
      <c r="E228" s="120">
        <v>15</v>
      </c>
      <c r="F228" s="120">
        <v>82</v>
      </c>
      <c r="G228" s="120">
        <v>1822020780</v>
      </c>
      <c r="H228" s="120" t="s">
        <v>1224</v>
      </c>
      <c r="I228" s="121">
        <v>-150000</v>
      </c>
      <c r="J228" s="121">
        <v>-135000</v>
      </c>
      <c r="K228" s="121">
        <v>-150000</v>
      </c>
    </row>
    <row r="229" spans="2:11" outlineLevel="2">
      <c r="B229" s="120">
        <v>82</v>
      </c>
      <c r="C229" s="120" t="s">
        <v>1194</v>
      </c>
      <c r="D229" s="120">
        <v>152</v>
      </c>
      <c r="E229" s="120">
        <v>15</v>
      </c>
      <c r="F229" s="120">
        <v>82</v>
      </c>
      <c r="G229" s="120">
        <v>1822021750</v>
      </c>
      <c r="H229" s="120" t="s">
        <v>1225</v>
      </c>
      <c r="I229" s="121">
        <v>-180000</v>
      </c>
      <c r="J229" s="121">
        <v>-179000</v>
      </c>
      <c r="K229" s="121">
        <v>-180000</v>
      </c>
    </row>
    <row r="230" spans="2:11" outlineLevel="2">
      <c r="B230" s="120">
        <v>82</v>
      </c>
      <c r="C230" s="120" t="s">
        <v>1194</v>
      </c>
      <c r="D230" s="120">
        <v>152</v>
      </c>
      <c r="E230" s="120">
        <v>15</v>
      </c>
      <c r="F230" s="120">
        <v>82</v>
      </c>
      <c r="G230" s="120">
        <v>1822022750</v>
      </c>
      <c r="H230" s="120" t="s">
        <v>1226</v>
      </c>
      <c r="I230" s="121">
        <v>-60000</v>
      </c>
      <c r="J230" s="121">
        <v>-126000</v>
      </c>
      <c r="K230" s="121">
        <v>-127000</v>
      </c>
    </row>
    <row r="231" spans="2:11" outlineLevel="2">
      <c r="B231" s="120">
        <v>82</v>
      </c>
      <c r="C231" s="120" t="s">
        <v>1194</v>
      </c>
      <c r="D231" s="120">
        <v>152</v>
      </c>
      <c r="E231" s="120">
        <v>15</v>
      </c>
      <c r="F231" s="120">
        <v>82</v>
      </c>
      <c r="G231" s="120">
        <v>1822024780</v>
      </c>
      <c r="H231" s="120" t="s">
        <v>1215</v>
      </c>
      <c r="I231" s="121">
        <v>-88000</v>
      </c>
      <c r="J231" s="121">
        <v>-61000</v>
      </c>
      <c r="K231" s="121">
        <v>-80000</v>
      </c>
    </row>
    <row r="232" spans="2:11" outlineLevel="2">
      <c r="B232" s="120">
        <v>82</v>
      </c>
      <c r="C232" s="120" t="s">
        <v>1194</v>
      </c>
      <c r="D232" s="120">
        <v>152</v>
      </c>
      <c r="E232" s="120">
        <v>15</v>
      </c>
      <c r="F232" s="120">
        <v>82</v>
      </c>
      <c r="G232" s="120">
        <v>1822027780</v>
      </c>
      <c r="H232" s="120" t="s">
        <v>1227</v>
      </c>
      <c r="I232" s="121">
        <v>-250000</v>
      </c>
      <c r="J232" s="121">
        <v>-259000</v>
      </c>
      <c r="K232" s="121">
        <v>-260000</v>
      </c>
    </row>
    <row r="233" spans="2:11" outlineLevel="2">
      <c r="B233" s="120">
        <v>82</v>
      </c>
      <c r="C233" s="120" t="s">
        <v>1194</v>
      </c>
      <c r="D233" s="120">
        <v>152</v>
      </c>
      <c r="E233" s="120">
        <v>15</v>
      </c>
      <c r="F233" s="120">
        <v>82</v>
      </c>
      <c r="G233" s="120">
        <v>1822028780</v>
      </c>
      <c r="H233" s="120" t="s">
        <v>1228</v>
      </c>
      <c r="I233" s="121">
        <v>-130000</v>
      </c>
      <c r="J233" s="121">
        <v>-127000</v>
      </c>
      <c r="K233" s="121">
        <v>-130000</v>
      </c>
    </row>
    <row r="234" spans="2:11" outlineLevel="2">
      <c r="B234" s="120">
        <v>82</v>
      </c>
      <c r="C234" s="120" t="s">
        <v>1194</v>
      </c>
      <c r="D234" s="120">
        <v>152</v>
      </c>
      <c r="E234" s="120">
        <v>15</v>
      </c>
      <c r="F234" s="120">
        <v>82</v>
      </c>
      <c r="G234" s="120">
        <v>1822031780</v>
      </c>
      <c r="H234" s="120" t="s">
        <v>1229</v>
      </c>
      <c r="I234" s="121">
        <v>-900000</v>
      </c>
      <c r="J234" s="121">
        <v>-957000</v>
      </c>
      <c r="K234" s="121">
        <v>-950000</v>
      </c>
    </row>
    <row r="235" spans="2:11" outlineLevel="2">
      <c r="B235" s="120">
        <v>82</v>
      </c>
      <c r="C235" s="120" t="s">
        <v>1194</v>
      </c>
      <c r="D235" s="120">
        <v>152</v>
      </c>
      <c r="E235" s="120">
        <v>15</v>
      </c>
      <c r="F235" s="120">
        <v>82</v>
      </c>
      <c r="G235" s="120">
        <v>1822032780</v>
      </c>
      <c r="H235" s="120" t="s">
        <v>1230</v>
      </c>
      <c r="I235" s="121">
        <v>0</v>
      </c>
      <c r="J235" s="121">
        <v>-1000</v>
      </c>
      <c r="K235" s="121">
        <v>0</v>
      </c>
    </row>
    <row r="236" spans="2:11" outlineLevel="2">
      <c r="B236" s="120">
        <v>82</v>
      </c>
      <c r="C236" s="120" t="s">
        <v>1194</v>
      </c>
      <c r="D236" s="120">
        <v>152</v>
      </c>
      <c r="E236" s="120">
        <v>15</v>
      </c>
      <c r="F236" s="120">
        <v>82</v>
      </c>
      <c r="G236" s="120">
        <v>1822033780</v>
      </c>
      <c r="H236" s="120" t="s">
        <v>1216</v>
      </c>
      <c r="I236" s="121">
        <v>0</v>
      </c>
      <c r="J236" s="121">
        <v>-27000</v>
      </c>
      <c r="K236" s="121">
        <v>-50000</v>
      </c>
    </row>
    <row r="237" spans="2:11" outlineLevel="2">
      <c r="B237" s="120">
        <v>82</v>
      </c>
      <c r="C237" s="120" t="s">
        <v>1194</v>
      </c>
      <c r="D237" s="120">
        <v>152</v>
      </c>
      <c r="E237" s="120">
        <v>15</v>
      </c>
      <c r="F237" s="120">
        <v>82</v>
      </c>
      <c r="G237" s="120">
        <v>1822034780</v>
      </c>
      <c r="H237" s="120" t="s">
        <v>1231</v>
      </c>
      <c r="I237" s="121">
        <v>-145000</v>
      </c>
      <c r="J237" s="121">
        <v>-153000</v>
      </c>
      <c r="K237" s="121">
        <v>-150000</v>
      </c>
    </row>
    <row r="238" spans="2:11" outlineLevel="2">
      <c r="B238" s="120">
        <v>82</v>
      </c>
      <c r="C238" s="120" t="s">
        <v>1194</v>
      </c>
      <c r="D238" s="120">
        <v>152</v>
      </c>
      <c r="E238" s="120">
        <v>15</v>
      </c>
      <c r="F238" s="120">
        <v>82</v>
      </c>
      <c r="G238" s="120">
        <v>1822035750</v>
      </c>
      <c r="H238" s="120" t="s">
        <v>1232</v>
      </c>
      <c r="I238" s="121">
        <v>-130000</v>
      </c>
      <c r="J238" s="121">
        <v>-130000</v>
      </c>
      <c r="K238" s="121">
        <v>-130000</v>
      </c>
    </row>
    <row r="239" spans="2:11" outlineLevel="2">
      <c r="B239" s="120">
        <v>82</v>
      </c>
      <c r="C239" s="120" t="s">
        <v>1194</v>
      </c>
      <c r="D239" s="120">
        <v>152</v>
      </c>
      <c r="E239" s="120">
        <v>15</v>
      </c>
      <c r="F239" s="120">
        <v>82</v>
      </c>
      <c r="G239" s="120">
        <v>1822036750</v>
      </c>
      <c r="H239" s="120" t="s">
        <v>1233</v>
      </c>
      <c r="I239" s="121">
        <v>-20000</v>
      </c>
      <c r="J239" s="121">
        <v>-23000</v>
      </c>
      <c r="K239" s="121">
        <v>-20000</v>
      </c>
    </row>
    <row r="240" spans="2:11" outlineLevel="2">
      <c r="B240" s="120">
        <v>82</v>
      </c>
      <c r="C240" s="120" t="s">
        <v>1194</v>
      </c>
      <c r="D240" s="120">
        <v>152</v>
      </c>
      <c r="E240" s="120">
        <v>15</v>
      </c>
      <c r="F240" s="120">
        <v>82</v>
      </c>
      <c r="G240" s="120">
        <v>1822037750</v>
      </c>
      <c r="H240" s="120" t="s">
        <v>1234</v>
      </c>
      <c r="I240" s="121"/>
      <c r="J240" s="121"/>
      <c r="K240" s="121"/>
    </row>
    <row r="241" spans="2:11" ht="15" customHeight="1" outlineLevel="2">
      <c r="B241" s="120">
        <v>82</v>
      </c>
      <c r="C241" s="120" t="s">
        <v>1194</v>
      </c>
      <c r="D241" s="120">
        <v>152</v>
      </c>
      <c r="E241" s="120">
        <v>15</v>
      </c>
      <c r="F241" s="120">
        <v>82</v>
      </c>
      <c r="G241" s="120">
        <v>1822043820</v>
      </c>
      <c r="H241" s="120" t="s">
        <v>1235</v>
      </c>
      <c r="I241" s="121">
        <v>-70000</v>
      </c>
      <c r="J241" s="121">
        <v>-55000</v>
      </c>
      <c r="K241" s="121">
        <v>-70000</v>
      </c>
    </row>
    <row r="242" spans="2:11" outlineLevel="1">
      <c r="B242" s="123"/>
      <c r="C242" s="123" t="s">
        <v>1236</v>
      </c>
      <c r="D242" s="120"/>
      <c r="E242" s="123"/>
      <c r="F242" s="123"/>
      <c r="G242" s="123"/>
      <c r="H242" s="123"/>
      <c r="I242" s="124">
        <f>SUBTOTAL(9,I191:I241)</f>
        <v>-1473000</v>
      </c>
      <c r="J242" s="124">
        <f>SUBTOTAL(9,J191:J241)</f>
        <v>-1662000</v>
      </c>
      <c r="K242" s="124">
        <f>SUBTOTAL(9,K191:K241)</f>
        <v>-1644000</v>
      </c>
    </row>
    <row r="243" spans="2:11" outlineLevel="2">
      <c r="B243" s="120">
        <v>32</v>
      </c>
      <c r="C243" s="120" t="s">
        <v>1237</v>
      </c>
      <c r="D243" s="120">
        <v>115</v>
      </c>
      <c r="E243" s="120">
        <v>16</v>
      </c>
      <c r="F243" s="120">
        <v>32</v>
      </c>
      <c r="G243" s="120">
        <v>1323000490</v>
      </c>
      <c r="H243" s="120" t="s">
        <v>1238</v>
      </c>
      <c r="I243" s="121">
        <v>20000</v>
      </c>
      <c r="J243" s="121">
        <v>12000</v>
      </c>
      <c r="K243" s="121">
        <v>20000</v>
      </c>
    </row>
    <row r="244" spans="2:11" outlineLevel="2">
      <c r="B244" s="120">
        <v>32</v>
      </c>
      <c r="C244" s="120" t="s">
        <v>1237</v>
      </c>
      <c r="D244" s="120">
        <v>123</v>
      </c>
      <c r="E244" s="120">
        <v>16</v>
      </c>
      <c r="F244" s="120">
        <v>32</v>
      </c>
      <c r="G244" s="120">
        <v>1323000990</v>
      </c>
      <c r="H244" s="120" t="s">
        <v>1239</v>
      </c>
      <c r="I244" s="121">
        <v>116000</v>
      </c>
      <c r="J244" s="121">
        <v>103000</v>
      </c>
      <c r="K244" s="121">
        <v>116000</v>
      </c>
    </row>
    <row r="245" spans="2:11" outlineLevel="2">
      <c r="B245" s="120">
        <v>82</v>
      </c>
      <c r="C245" s="120" t="s">
        <v>1237</v>
      </c>
      <c r="D245" s="120">
        <v>151</v>
      </c>
      <c r="E245" s="120">
        <v>16</v>
      </c>
      <c r="F245" s="120">
        <v>82</v>
      </c>
      <c r="G245" s="120">
        <v>1823000110</v>
      </c>
      <c r="H245" s="120" t="s">
        <v>1240</v>
      </c>
      <c r="I245" s="121">
        <v>-150000</v>
      </c>
      <c r="J245" s="121">
        <v>-165000</v>
      </c>
      <c r="K245" s="121">
        <v>-169000</v>
      </c>
    </row>
    <row r="246" spans="2:11" outlineLevel="2">
      <c r="B246" s="120">
        <v>82</v>
      </c>
      <c r="C246" s="120" t="s">
        <v>1237</v>
      </c>
      <c r="D246" s="120">
        <v>152</v>
      </c>
      <c r="E246" s="120">
        <v>16</v>
      </c>
      <c r="F246" s="120">
        <v>82</v>
      </c>
      <c r="G246" s="120">
        <v>1823000720</v>
      </c>
      <c r="H246" s="120" t="s">
        <v>1241</v>
      </c>
      <c r="I246" s="121">
        <v>-116000</v>
      </c>
      <c r="J246" s="121">
        <v>-103000</v>
      </c>
      <c r="K246" s="121">
        <v>-116000</v>
      </c>
    </row>
    <row r="247" spans="2:11" outlineLevel="2">
      <c r="B247" s="120">
        <v>82</v>
      </c>
      <c r="C247" s="120" t="s">
        <v>1237</v>
      </c>
      <c r="D247" s="120">
        <v>152</v>
      </c>
      <c r="E247" s="120">
        <v>16</v>
      </c>
      <c r="F247" s="120">
        <v>82</v>
      </c>
      <c r="G247" s="120">
        <v>1823000780</v>
      </c>
      <c r="H247" s="120" t="s">
        <v>1242</v>
      </c>
      <c r="I247" s="121">
        <v>-20000</v>
      </c>
      <c r="J247" s="121">
        <v>-19000</v>
      </c>
      <c r="K247" s="121">
        <v>-35000</v>
      </c>
    </row>
    <row r="248" spans="2:11" outlineLevel="2">
      <c r="B248" s="120">
        <v>82</v>
      </c>
      <c r="C248" s="120" t="s">
        <v>1237</v>
      </c>
      <c r="D248" s="120">
        <v>152</v>
      </c>
      <c r="E248" s="120">
        <v>16</v>
      </c>
      <c r="F248" s="120">
        <v>82</v>
      </c>
      <c r="G248" s="120">
        <v>1823000930</v>
      </c>
      <c r="H248" s="120" t="s">
        <v>1243</v>
      </c>
      <c r="I248" s="121">
        <v>-5000</v>
      </c>
      <c r="J248" s="121">
        <v>-4000</v>
      </c>
      <c r="K248" s="121">
        <v>-10000</v>
      </c>
    </row>
    <row r="249" spans="2:11" outlineLevel="1">
      <c r="B249" s="123"/>
      <c r="C249" s="123" t="s">
        <v>1244</v>
      </c>
      <c r="D249" s="120"/>
      <c r="E249" s="123"/>
      <c r="F249" s="123"/>
      <c r="G249" s="123"/>
      <c r="H249" s="123"/>
      <c r="I249" s="124">
        <f>SUBTOTAL(9,I243:I248)</f>
        <v>-155000</v>
      </c>
      <c r="J249" s="124">
        <f>SUBTOTAL(9,J243:J248)</f>
        <v>-176000</v>
      </c>
      <c r="K249" s="124">
        <f>SUBTOTAL(9,K243:K248)</f>
        <v>-194000</v>
      </c>
    </row>
    <row r="250" spans="2:11" outlineLevel="2">
      <c r="B250" s="120">
        <v>32</v>
      </c>
      <c r="C250" s="120" t="s">
        <v>1245</v>
      </c>
      <c r="D250" s="120">
        <v>115</v>
      </c>
      <c r="E250" s="120">
        <v>17</v>
      </c>
      <c r="F250" s="120">
        <v>32</v>
      </c>
      <c r="G250" s="120">
        <v>1324000490</v>
      </c>
      <c r="H250" s="120" t="s">
        <v>1246</v>
      </c>
      <c r="I250" s="121">
        <v>20000</v>
      </c>
      <c r="J250" s="121">
        <v>34000</v>
      </c>
      <c r="K250" s="121">
        <v>35000</v>
      </c>
    </row>
    <row r="251" spans="2:11" outlineLevel="2">
      <c r="B251" s="120">
        <v>82</v>
      </c>
      <c r="C251" s="120" t="s">
        <v>1245</v>
      </c>
      <c r="D251" s="120">
        <v>151</v>
      </c>
      <c r="E251" s="120">
        <v>17</v>
      </c>
      <c r="F251" s="120">
        <v>82</v>
      </c>
      <c r="G251" s="120">
        <v>1824000110</v>
      </c>
      <c r="H251" s="120" t="s">
        <v>1247</v>
      </c>
      <c r="I251" s="121">
        <v>-150000</v>
      </c>
      <c r="J251" s="121">
        <v>-154000</v>
      </c>
      <c r="K251" s="121">
        <v>-163000</v>
      </c>
    </row>
    <row r="252" spans="2:11" outlineLevel="2">
      <c r="B252" s="120">
        <v>82</v>
      </c>
      <c r="C252" s="120" t="s">
        <v>1245</v>
      </c>
      <c r="D252" s="120">
        <v>152</v>
      </c>
      <c r="E252" s="120">
        <v>17</v>
      </c>
      <c r="F252" s="120">
        <v>82</v>
      </c>
      <c r="G252" s="120">
        <v>1824000431</v>
      </c>
      <c r="H252" s="120" t="s">
        <v>1248</v>
      </c>
      <c r="I252" s="121">
        <v>-115000</v>
      </c>
      <c r="J252" s="121">
        <v>-101000</v>
      </c>
      <c r="K252" s="121">
        <v>-105000</v>
      </c>
    </row>
    <row r="253" spans="2:11" outlineLevel="2">
      <c r="B253" s="120">
        <v>82</v>
      </c>
      <c r="C253" s="120" t="s">
        <v>1245</v>
      </c>
      <c r="D253" s="120">
        <v>152</v>
      </c>
      <c r="E253" s="120">
        <v>17</v>
      </c>
      <c r="F253" s="120">
        <v>82</v>
      </c>
      <c r="G253" s="120">
        <v>1824000750</v>
      </c>
      <c r="H253" s="120" t="s">
        <v>1249</v>
      </c>
      <c r="I253" s="121">
        <v>-190000</v>
      </c>
      <c r="J253" s="121">
        <v>-189000</v>
      </c>
      <c r="K253" s="121">
        <v>-190000</v>
      </c>
    </row>
    <row r="254" spans="2:11" outlineLevel="2">
      <c r="B254" s="120">
        <v>82</v>
      </c>
      <c r="C254" s="120" t="s">
        <v>1245</v>
      </c>
      <c r="D254" s="120">
        <v>152</v>
      </c>
      <c r="E254" s="120">
        <v>17</v>
      </c>
      <c r="F254" s="120">
        <v>82</v>
      </c>
      <c r="G254" s="120">
        <v>1824000751</v>
      </c>
      <c r="H254" s="120" t="s">
        <v>1250</v>
      </c>
      <c r="I254" s="121"/>
      <c r="J254" s="121"/>
      <c r="K254" s="121">
        <v>-10000</v>
      </c>
    </row>
    <row r="255" spans="2:11" outlineLevel="1">
      <c r="B255" s="123"/>
      <c r="C255" s="123" t="s">
        <v>1251</v>
      </c>
      <c r="D255" s="120"/>
      <c r="E255" s="123"/>
      <c r="F255" s="123"/>
      <c r="G255" s="123"/>
      <c r="H255" s="123"/>
      <c r="I255" s="124">
        <f>SUBTOTAL(9,I250:I254)</f>
        <v>-435000</v>
      </c>
      <c r="J255" s="124">
        <f>SUBTOTAL(9,J250:J254)</f>
        <v>-410000</v>
      </c>
      <c r="K255" s="124">
        <f>SUBTOTAL(9,K250:K254)</f>
        <v>-433000</v>
      </c>
    </row>
    <row r="256" spans="2:11" outlineLevel="2">
      <c r="B256" s="120">
        <v>32</v>
      </c>
      <c r="C256" s="120" t="s">
        <v>1252</v>
      </c>
      <c r="D256" s="120">
        <v>115</v>
      </c>
      <c r="E256" s="120">
        <v>18</v>
      </c>
      <c r="F256" s="120">
        <v>32</v>
      </c>
      <c r="G256" s="120">
        <v>1325000410</v>
      </c>
      <c r="H256" s="120" t="s">
        <v>1253</v>
      </c>
      <c r="I256" s="121">
        <v>21000</v>
      </c>
      <c r="J256" s="121">
        <v>18000</v>
      </c>
      <c r="K256" s="121">
        <v>21000</v>
      </c>
    </row>
    <row r="257" spans="2:11" outlineLevel="2">
      <c r="B257" s="120">
        <v>32</v>
      </c>
      <c r="C257" s="120" t="s">
        <v>1252</v>
      </c>
      <c r="D257" s="120">
        <v>115</v>
      </c>
      <c r="E257" s="120">
        <v>18</v>
      </c>
      <c r="F257" s="120">
        <v>32</v>
      </c>
      <c r="G257" s="120">
        <v>1325100410</v>
      </c>
      <c r="H257" s="120" t="s">
        <v>1254</v>
      </c>
      <c r="I257" s="121">
        <v>635000</v>
      </c>
      <c r="J257" s="121">
        <v>635000</v>
      </c>
      <c r="K257" s="121">
        <v>635000</v>
      </c>
    </row>
    <row r="258" spans="2:11" outlineLevel="2">
      <c r="B258" s="120">
        <v>32</v>
      </c>
      <c r="C258" s="120" t="s">
        <v>1252</v>
      </c>
      <c r="D258" s="120">
        <v>115</v>
      </c>
      <c r="E258" s="120">
        <v>18</v>
      </c>
      <c r="F258" s="120">
        <v>32</v>
      </c>
      <c r="G258" s="120">
        <v>1325100420</v>
      </c>
      <c r="H258" s="120" t="s">
        <v>1255</v>
      </c>
      <c r="I258" s="121">
        <v>45000</v>
      </c>
      <c r="J258" s="121">
        <v>29000</v>
      </c>
      <c r="K258" s="121">
        <v>40000</v>
      </c>
    </row>
    <row r="259" spans="2:11" outlineLevel="2">
      <c r="B259" s="120">
        <v>32</v>
      </c>
      <c r="C259" s="120" t="s">
        <v>1252</v>
      </c>
      <c r="D259" s="120">
        <v>115</v>
      </c>
      <c r="E259" s="120">
        <v>18</v>
      </c>
      <c r="F259" s="120">
        <v>32</v>
      </c>
      <c r="G259" s="120">
        <v>1325100490</v>
      </c>
      <c r="H259" s="120" t="s">
        <v>1256</v>
      </c>
      <c r="I259" s="121">
        <v>0</v>
      </c>
      <c r="J259" s="121">
        <v>10000</v>
      </c>
      <c r="K259" s="121">
        <v>0</v>
      </c>
    </row>
    <row r="260" spans="2:11" outlineLevel="2">
      <c r="B260" s="120">
        <v>32</v>
      </c>
      <c r="C260" s="120" t="s">
        <v>1252</v>
      </c>
      <c r="D260" s="120">
        <v>121</v>
      </c>
      <c r="E260" s="120">
        <v>18</v>
      </c>
      <c r="F260" s="120">
        <v>32</v>
      </c>
      <c r="G260" s="120">
        <v>1325100920</v>
      </c>
      <c r="H260" s="120" t="s">
        <v>1257</v>
      </c>
      <c r="I260" s="121">
        <v>150000</v>
      </c>
      <c r="J260" s="121">
        <v>120000</v>
      </c>
      <c r="K260" s="121">
        <v>150000</v>
      </c>
    </row>
    <row r="261" spans="2:11" outlineLevel="2">
      <c r="B261" s="120">
        <v>82</v>
      </c>
      <c r="C261" s="120" t="s">
        <v>1252</v>
      </c>
      <c r="D261" s="120">
        <v>151</v>
      </c>
      <c r="E261" s="120">
        <v>18</v>
      </c>
      <c r="F261" s="120">
        <v>82</v>
      </c>
      <c r="G261" s="120">
        <v>1825000210</v>
      </c>
      <c r="H261" s="120" t="s">
        <v>1258</v>
      </c>
      <c r="I261" s="121">
        <v>-55000</v>
      </c>
      <c r="J261" s="121">
        <v>-64000</v>
      </c>
      <c r="K261" s="121">
        <v>-66000</v>
      </c>
    </row>
    <row r="262" spans="2:11" outlineLevel="2">
      <c r="B262" s="120">
        <v>82</v>
      </c>
      <c r="C262" s="120" t="s">
        <v>1252</v>
      </c>
      <c r="D262" s="120">
        <v>152</v>
      </c>
      <c r="E262" s="120">
        <v>18</v>
      </c>
      <c r="F262" s="120">
        <v>82</v>
      </c>
      <c r="G262" s="120">
        <v>1825000780</v>
      </c>
      <c r="H262" s="120" t="s">
        <v>1253</v>
      </c>
      <c r="I262" s="121">
        <v>-55000</v>
      </c>
      <c r="J262" s="121">
        <v>-48000</v>
      </c>
      <c r="K262" s="121">
        <v>-55000</v>
      </c>
    </row>
    <row r="263" spans="2:11" outlineLevel="2">
      <c r="B263" s="120">
        <v>82</v>
      </c>
      <c r="C263" s="120" t="s">
        <v>1252</v>
      </c>
      <c r="D263" s="120">
        <v>151</v>
      </c>
      <c r="E263" s="120">
        <v>18</v>
      </c>
      <c r="F263" s="120">
        <v>82</v>
      </c>
      <c r="G263" s="120">
        <v>1825100110</v>
      </c>
      <c r="H263" s="120" t="s">
        <v>1259</v>
      </c>
      <c r="I263" s="121">
        <v>-305000</v>
      </c>
      <c r="J263" s="121">
        <v>0</v>
      </c>
      <c r="K263" s="121">
        <v>0</v>
      </c>
    </row>
    <row r="264" spans="2:11" outlineLevel="2">
      <c r="B264" s="120">
        <v>82</v>
      </c>
      <c r="C264" s="120" t="s">
        <v>1252</v>
      </c>
      <c r="D264" s="120">
        <v>151</v>
      </c>
      <c r="E264" s="120">
        <v>18</v>
      </c>
      <c r="F264" s="120">
        <v>82</v>
      </c>
      <c r="G264" s="120">
        <v>1825100210</v>
      </c>
      <c r="H264" s="120" t="s">
        <v>1260</v>
      </c>
      <c r="I264" s="121">
        <v>-660000</v>
      </c>
      <c r="J264" s="121">
        <v>-983000</v>
      </c>
      <c r="K264" s="121">
        <v>-976000</v>
      </c>
    </row>
    <row r="265" spans="2:11" outlineLevel="2">
      <c r="B265" s="120">
        <v>82</v>
      </c>
      <c r="C265" s="120" t="s">
        <v>1252</v>
      </c>
      <c r="D265" s="120">
        <v>152</v>
      </c>
      <c r="E265" s="120">
        <v>18</v>
      </c>
      <c r="F265" s="120">
        <v>82</v>
      </c>
      <c r="G265" s="120">
        <v>1825100470</v>
      </c>
      <c r="H265" s="120" t="s">
        <v>254</v>
      </c>
      <c r="I265" s="121">
        <v>-6000</v>
      </c>
      <c r="J265" s="121">
        <v>-4000</v>
      </c>
      <c r="K265" s="121">
        <v>-6000</v>
      </c>
    </row>
    <row r="266" spans="2:11" outlineLevel="2">
      <c r="B266" s="120">
        <v>82</v>
      </c>
      <c r="C266" s="120" t="s">
        <v>1252</v>
      </c>
      <c r="D266" s="120">
        <v>152</v>
      </c>
      <c r="E266" s="120">
        <v>18</v>
      </c>
      <c r="F266" s="120">
        <v>82</v>
      </c>
      <c r="G266" s="120">
        <v>1825100511</v>
      </c>
      <c r="H266" s="120" t="s">
        <v>1024</v>
      </c>
      <c r="I266" s="121">
        <v>0</v>
      </c>
      <c r="J266" s="121">
        <v>-1000</v>
      </c>
      <c r="K266" s="121">
        <v>0</v>
      </c>
    </row>
    <row r="267" spans="2:11" outlineLevel="2">
      <c r="B267" s="120">
        <v>82</v>
      </c>
      <c r="C267" s="120" t="s">
        <v>1252</v>
      </c>
      <c r="D267" s="120">
        <v>152</v>
      </c>
      <c r="E267" s="120">
        <v>18</v>
      </c>
      <c r="F267" s="120">
        <v>82</v>
      </c>
      <c r="G267" s="120">
        <v>1825100522</v>
      </c>
      <c r="H267" s="120" t="s">
        <v>1261</v>
      </c>
      <c r="I267" s="121">
        <v>-7000</v>
      </c>
      <c r="J267" s="121">
        <v>-2000</v>
      </c>
      <c r="K267" s="121">
        <v>0</v>
      </c>
    </row>
    <row r="268" spans="2:11" outlineLevel="2">
      <c r="B268" s="120">
        <v>82</v>
      </c>
      <c r="C268" s="120" t="s">
        <v>1252</v>
      </c>
      <c r="D268" s="120">
        <v>152</v>
      </c>
      <c r="E268" s="120">
        <v>18</v>
      </c>
      <c r="F268" s="120">
        <v>82</v>
      </c>
      <c r="G268" s="120">
        <v>1825100530</v>
      </c>
      <c r="H268" s="120" t="s">
        <v>1262</v>
      </c>
      <c r="I268" s="121">
        <v>-55000</v>
      </c>
      <c r="J268" s="121">
        <v>-45000</v>
      </c>
      <c r="K268" s="121">
        <v>-55000</v>
      </c>
    </row>
    <row r="269" spans="2:11" outlineLevel="2">
      <c r="B269" s="120">
        <v>82</v>
      </c>
      <c r="C269" s="120" t="s">
        <v>1252</v>
      </c>
      <c r="D269" s="120">
        <v>152</v>
      </c>
      <c r="E269" s="120">
        <v>18</v>
      </c>
      <c r="F269" s="120">
        <v>82</v>
      </c>
      <c r="G269" s="120">
        <v>1825100713</v>
      </c>
      <c r="H269" s="120" t="s">
        <v>115</v>
      </c>
      <c r="I269" s="121">
        <v>-55000</v>
      </c>
      <c r="J269" s="121">
        <v>-56000</v>
      </c>
      <c r="K269" s="121">
        <v>-55000</v>
      </c>
    </row>
    <row r="270" spans="2:11" outlineLevel="2">
      <c r="B270" s="120">
        <v>82</v>
      </c>
      <c r="C270" s="120" t="s">
        <v>1252</v>
      </c>
      <c r="D270" s="120">
        <v>152</v>
      </c>
      <c r="E270" s="120">
        <v>18</v>
      </c>
      <c r="F270" s="120">
        <v>82</v>
      </c>
      <c r="G270" s="120">
        <v>1825100742</v>
      </c>
      <c r="H270" s="120" t="s">
        <v>1263</v>
      </c>
      <c r="I270" s="121">
        <v>-10000</v>
      </c>
      <c r="J270" s="121">
        <v>-5000</v>
      </c>
      <c r="K270" s="121">
        <v>-10000</v>
      </c>
    </row>
    <row r="271" spans="2:11" outlineLevel="2">
      <c r="B271" s="120">
        <v>82</v>
      </c>
      <c r="C271" s="120" t="s">
        <v>1252</v>
      </c>
      <c r="D271" s="120">
        <v>152</v>
      </c>
      <c r="E271" s="120">
        <v>18</v>
      </c>
      <c r="F271" s="120">
        <v>82</v>
      </c>
      <c r="G271" s="120">
        <v>1825100743</v>
      </c>
      <c r="H271" s="120" t="s">
        <v>1264</v>
      </c>
      <c r="I271" s="121">
        <v>-15000</v>
      </c>
      <c r="J271" s="121">
        <v>-8000</v>
      </c>
      <c r="K271" s="121">
        <v>-15000</v>
      </c>
    </row>
    <row r="272" spans="2:11" outlineLevel="2">
      <c r="B272" s="120">
        <v>82</v>
      </c>
      <c r="C272" s="120" t="s">
        <v>1252</v>
      </c>
      <c r="D272" s="120">
        <v>152</v>
      </c>
      <c r="E272" s="120">
        <v>18</v>
      </c>
      <c r="F272" s="120">
        <v>82</v>
      </c>
      <c r="G272" s="120">
        <v>1825100750</v>
      </c>
      <c r="H272" s="120" t="s">
        <v>1265</v>
      </c>
      <c r="I272" s="121">
        <v>-105000</v>
      </c>
      <c r="J272" s="121">
        <v>-92000</v>
      </c>
      <c r="K272" s="121">
        <v>-100000</v>
      </c>
    </row>
    <row r="273" spans="2:11" outlineLevel="2">
      <c r="B273" s="120">
        <v>82</v>
      </c>
      <c r="C273" s="120" t="s">
        <v>1252</v>
      </c>
      <c r="D273" s="120">
        <v>152</v>
      </c>
      <c r="E273" s="120">
        <v>18</v>
      </c>
      <c r="F273" s="120">
        <v>82</v>
      </c>
      <c r="G273" s="120">
        <v>1825100751</v>
      </c>
      <c r="H273" s="120" t="s">
        <v>1266</v>
      </c>
      <c r="I273" s="121">
        <v>-45000</v>
      </c>
      <c r="J273" s="121">
        <v>-24000</v>
      </c>
      <c r="K273" s="121">
        <v>-40000</v>
      </c>
    </row>
    <row r="274" spans="2:11" outlineLevel="2">
      <c r="B274" s="120">
        <v>82</v>
      </c>
      <c r="C274" s="120" t="s">
        <v>1252</v>
      </c>
      <c r="D274" s="120">
        <v>152</v>
      </c>
      <c r="E274" s="120">
        <v>18</v>
      </c>
      <c r="F274" s="120">
        <v>82</v>
      </c>
      <c r="G274" s="120">
        <v>1825100780</v>
      </c>
      <c r="H274" s="120" t="s">
        <v>1267</v>
      </c>
      <c r="I274" s="121">
        <v>-30000</v>
      </c>
      <c r="J274" s="121">
        <v>-28000</v>
      </c>
      <c r="K274" s="121">
        <v>-30000</v>
      </c>
    </row>
    <row r="275" spans="2:11" outlineLevel="2">
      <c r="B275" s="120">
        <v>82</v>
      </c>
      <c r="C275" s="120" t="s">
        <v>1252</v>
      </c>
      <c r="D275" s="120">
        <v>152</v>
      </c>
      <c r="E275" s="120">
        <v>18</v>
      </c>
      <c r="F275" s="120">
        <v>82</v>
      </c>
      <c r="G275" s="120">
        <v>1825100850</v>
      </c>
      <c r="H275" s="120" t="s">
        <v>1268</v>
      </c>
      <c r="I275" s="121">
        <v>-6000</v>
      </c>
      <c r="J275" s="121">
        <v>0</v>
      </c>
      <c r="K275" s="121">
        <v>0</v>
      </c>
    </row>
    <row r="276" spans="2:11" outlineLevel="1">
      <c r="B276" s="123"/>
      <c r="C276" s="123" t="s">
        <v>1269</v>
      </c>
      <c r="D276" s="120"/>
      <c r="E276" s="123"/>
      <c r="F276" s="123"/>
      <c r="G276" s="123"/>
      <c r="H276" s="123"/>
      <c r="I276" s="124">
        <f>SUBTOTAL(9,I256:I275)</f>
        <v>-558000</v>
      </c>
      <c r="J276" s="124">
        <f>SUBTOTAL(9,J256:J275)</f>
        <v>-548000</v>
      </c>
      <c r="K276" s="124">
        <f>SUBTOTAL(9,K256:K275)</f>
        <v>-562000</v>
      </c>
    </row>
    <row r="277" spans="2:11" outlineLevel="2">
      <c r="B277" s="120">
        <v>32</v>
      </c>
      <c r="C277" s="120" t="s">
        <v>1270</v>
      </c>
      <c r="D277" s="120">
        <v>115</v>
      </c>
      <c r="E277" s="120">
        <v>19</v>
      </c>
      <c r="F277" s="120">
        <v>32</v>
      </c>
      <c r="G277" s="120">
        <v>1325110410</v>
      </c>
      <c r="H277" s="120" t="s">
        <v>1271</v>
      </c>
      <c r="I277" s="121">
        <v>800000</v>
      </c>
      <c r="J277" s="121">
        <v>755000</v>
      </c>
      <c r="K277" s="121">
        <v>800000</v>
      </c>
    </row>
    <row r="278" spans="2:11" outlineLevel="2">
      <c r="B278" s="120">
        <v>32</v>
      </c>
      <c r="C278" s="120" t="s">
        <v>1270</v>
      </c>
      <c r="D278" s="120">
        <v>115</v>
      </c>
      <c r="E278" s="120">
        <v>19</v>
      </c>
      <c r="F278" s="120">
        <v>32</v>
      </c>
      <c r="G278" s="120">
        <v>1325110430</v>
      </c>
      <c r="H278" s="120" t="s">
        <v>1272</v>
      </c>
      <c r="I278" s="121">
        <v>2000</v>
      </c>
      <c r="J278" s="121">
        <v>3000</v>
      </c>
      <c r="K278" s="121">
        <v>6000</v>
      </c>
    </row>
    <row r="279" spans="2:11" outlineLevel="2">
      <c r="B279" s="120">
        <v>32</v>
      </c>
      <c r="C279" s="120" t="s">
        <v>1270</v>
      </c>
      <c r="D279" s="120">
        <v>115</v>
      </c>
      <c r="E279" s="120">
        <v>19</v>
      </c>
      <c r="F279" s="120">
        <v>32</v>
      </c>
      <c r="G279" s="120">
        <v>1325110710</v>
      </c>
      <c r="H279" s="120" t="s">
        <v>1273</v>
      </c>
      <c r="I279" s="121">
        <v>0</v>
      </c>
      <c r="J279" s="121">
        <v>3000</v>
      </c>
      <c r="K279" s="121">
        <v>6000</v>
      </c>
    </row>
    <row r="280" spans="2:11" outlineLevel="2">
      <c r="B280" s="120">
        <v>82</v>
      </c>
      <c r="C280" s="120" t="s">
        <v>1270</v>
      </c>
      <c r="D280" s="120">
        <v>151</v>
      </c>
      <c r="E280" s="120">
        <v>19</v>
      </c>
      <c r="F280" s="120">
        <v>82</v>
      </c>
      <c r="G280" s="120">
        <v>1825110210</v>
      </c>
      <c r="H280" s="120" t="s">
        <v>1274</v>
      </c>
      <c r="I280" s="121">
        <v>-475000</v>
      </c>
      <c r="J280" s="121">
        <v>-576000</v>
      </c>
      <c r="K280" s="121">
        <v>-588000</v>
      </c>
    </row>
    <row r="281" spans="2:11" outlineLevel="2">
      <c r="B281" s="120">
        <v>82</v>
      </c>
      <c r="C281" s="120" t="s">
        <v>1270</v>
      </c>
      <c r="D281" s="120">
        <v>152</v>
      </c>
      <c r="E281" s="120">
        <v>19</v>
      </c>
      <c r="F281" s="120">
        <v>82</v>
      </c>
      <c r="G281" s="120">
        <v>1825110410</v>
      </c>
      <c r="H281" s="120" t="s">
        <v>1275</v>
      </c>
      <c r="I281" s="121">
        <v>-7000</v>
      </c>
      <c r="J281" s="121">
        <v>-3000</v>
      </c>
      <c r="K281" s="121">
        <v>-3000</v>
      </c>
    </row>
    <row r="282" spans="2:11" outlineLevel="2">
      <c r="B282" s="120">
        <v>82</v>
      </c>
      <c r="C282" s="120" t="s">
        <v>1270</v>
      </c>
      <c r="D282" s="120">
        <v>152</v>
      </c>
      <c r="E282" s="120">
        <v>19</v>
      </c>
      <c r="F282" s="120">
        <v>82</v>
      </c>
      <c r="G282" s="120">
        <v>1825110470</v>
      </c>
      <c r="H282" s="120" t="s">
        <v>254</v>
      </c>
      <c r="I282" s="121">
        <v>-3000</v>
      </c>
      <c r="J282" s="121">
        <v>-2000</v>
      </c>
      <c r="K282" s="121">
        <v>-3000</v>
      </c>
    </row>
    <row r="283" spans="2:11" outlineLevel="2">
      <c r="B283" s="120">
        <v>82</v>
      </c>
      <c r="C283" s="120" t="s">
        <v>1270</v>
      </c>
      <c r="D283" s="120">
        <v>152</v>
      </c>
      <c r="E283" s="120">
        <v>19</v>
      </c>
      <c r="F283" s="120">
        <v>82</v>
      </c>
      <c r="G283" s="120">
        <v>1825110511</v>
      </c>
      <c r="H283" s="120" t="s">
        <v>1024</v>
      </c>
      <c r="I283" s="121">
        <v>0</v>
      </c>
      <c r="J283" s="121">
        <v>0</v>
      </c>
      <c r="K283" s="121">
        <v>0</v>
      </c>
    </row>
    <row r="284" spans="2:11" outlineLevel="2">
      <c r="B284" s="120">
        <v>82</v>
      </c>
      <c r="C284" s="120" t="s">
        <v>1270</v>
      </c>
      <c r="D284" s="120">
        <v>152</v>
      </c>
      <c r="E284" s="120">
        <v>19</v>
      </c>
      <c r="F284" s="120">
        <v>82</v>
      </c>
      <c r="G284" s="120">
        <v>1825110520</v>
      </c>
      <c r="H284" s="120" t="s">
        <v>1276</v>
      </c>
      <c r="I284" s="121">
        <v>-7000</v>
      </c>
      <c r="J284" s="121">
        <v>-2000</v>
      </c>
      <c r="K284" s="121">
        <v>0</v>
      </c>
    </row>
    <row r="285" spans="2:11" outlineLevel="2">
      <c r="B285" s="120">
        <v>82</v>
      </c>
      <c r="C285" s="120" t="s">
        <v>1270</v>
      </c>
      <c r="D285" s="120">
        <v>152</v>
      </c>
      <c r="E285" s="120">
        <v>19</v>
      </c>
      <c r="F285" s="120">
        <v>82</v>
      </c>
      <c r="G285" s="120">
        <v>1825110710</v>
      </c>
      <c r="H285" s="120" t="s">
        <v>115</v>
      </c>
      <c r="I285" s="121">
        <v>-170000</v>
      </c>
      <c r="J285" s="121">
        <v>-170000</v>
      </c>
      <c r="K285" s="121">
        <v>-170000</v>
      </c>
    </row>
    <row r="286" spans="2:11" outlineLevel="2">
      <c r="B286" s="120">
        <v>82</v>
      </c>
      <c r="C286" s="120" t="s">
        <v>1270</v>
      </c>
      <c r="D286" s="120">
        <v>152</v>
      </c>
      <c r="E286" s="120">
        <v>19</v>
      </c>
      <c r="F286" s="120">
        <v>82</v>
      </c>
      <c r="G286" s="120">
        <v>1825110740</v>
      </c>
      <c r="H286" s="120" t="s">
        <v>1277</v>
      </c>
      <c r="I286" s="121">
        <v>-9000</v>
      </c>
      <c r="J286" s="121">
        <v>-9000</v>
      </c>
      <c r="K286" s="121">
        <v>-9000</v>
      </c>
    </row>
    <row r="287" spans="2:11" outlineLevel="2">
      <c r="B287" s="120">
        <v>82</v>
      </c>
      <c r="C287" s="120" t="s">
        <v>1270</v>
      </c>
      <c r="D287" s="120">
        <v>152</v>
      </c>
      <c r="E287" s="120">
        <v>19</v>
      </c>
      <c r="F287" s="120">
        <v>82</v>
      </c>
      <c r="G287" s="120">
        <v>1825110750</v>
      </c>
      <c r="H287" s="120" t="s">
        <v>1278</v>
      </c>
      <c r="I287" s="121">
        <v>-130000</v>
      </c>
      <c r="J287" s="121">
        <v>-119000</v>
      </c>
      <c r="K287" s="121">
        <v>-120000</v>
      </c>
    </row>
    <row r="288" spans="2:11" outlineLevel="2">
      <c r="B288" s="120">
        <v>82</v>
      </c>
      <c r="C288" s="120" t="s">
        <v>1270</v>
      </c>
      <c r="D288" s="120">
        <v>152</v>
      </c>
      <c r="E288" s="120">
        <v>19</v>
      </c>
      <c r="F288" s="120">
        <v>82</v>
      </c>
      <c r="G288" s="120">
        <v>1825110780</v>
      </c>
      <c r="H288" s="120" t="s">
        <v>1279</v>
      </c>
      <c r="I288" s="121">
        <v>-50000</v>
      </c>
      <c r="J288" s="121">
        <v>-46000</v>
      </c>
      <c r="K288" s="121">
        <v>-50000</v>
      </c>
    </row>
    <row r="289" spans="2:11" outlineLevel="2">
      <c r="B289" s="120">
        <v>82</v>
      </c>
      <c r="C289" s="120" t="s">
        <v>1270</v>
      </c>
      <c r="D289" s="120">
        <v>152</v>
      </c>
      <c r="E289" s="120">
        <v>19</v>
      </c>
      <c r="F289" s="120">
        <v>82</v>
      </c>
      <c r="G289" s="120">
        <v>1825110930</v>
      </c>
      <c r="H289" s="120" t="s">
        <v>1033</v>
      </c>
      <c r="I289" s="121">
        <v>-15000</v>
      </c>
      <c r="J289" s="121">
        <v>-9000</v>
      </c>
      <c r="K289" s="121">
        <v>-13000</v>
      </c>
    </row>
    <row r="290" spans="2:11" outlineLevel="1">
      <c r="B290" s="123"/>
      <c r="C290" s="123" t="s">
        <v>1280</v>
      </c>
      <c r="D290" s="120"/>
      <c r="E290" s="123"/>
      <c r="F290" s="123"/>
      <c r="G290" s="123"/>
      <c r="H290" s="123"/>
      <c r="I290" s="124">
        <f>SUBTOTAL(9,I277:I289)</f>
        <v>-64000</v>
      </c>
      <c r="J290" s="124">
        <f>SUBTOTAL(9,J277:J289)</f>
        <v>-175000</v>
      </c>
      <c r="K290" s="124">
        <f>SUBTOTAL(9,K277:K289)</f>
        <v>-144000</v>
      </c>
    </row>
    <row r="291" spans="2:11" outlineLevel="2">
      <c r="B291" s="120">
        <v>32</v>
      </c>
      <c r="C291" s="120" t="s">
        <v>1281</v>
      </c>
      <c r="D291" s="120">
        <v>115</v>
      </c>
      <c r="E291" s="120">
        <v>20</v>
      </c>
      <c r="F291" s="120">
        <v>32</v>
      </c>
      <c r="G291" s="120">
        <v>1328003410</v>
      </c>
      <c r="H291" s="120" t="s">
        <v>1282</v>
      </c>
      <c r="I291" s="121">
        <v>8000</v>
      </c>
      <c r="J291" s="121">
        <v>15000</v>
      </c>
      <c r="K291" s="121">
        <v>15000</v>
      </c>
    </row>
    <row r="292" spans="2:11" outlineLevel="2">
      <c r="B292" s="120">
        <v>32</v>
      </c>
      <c r="C292" s="120" t="s">
        <v>1281</v>
      </c>
      <c r="D292" s="120">
        <v>115</v>
      </c>
      <c r="E292" s="120">
        <v>20</v>
      </c>
      <c r="F292" s="120">
        <v>32</v>
      </c>
      <c r="G292" s="120">
        <v>1328003440</v>
      </c>
      <c r="H292" s="120" t="s">
        <v>1283</v>
      </c>
      <c r="I292" s="121">
        <v>40000</v>
      </c>
      <c r="J292" s="121">
        <v>0</v>
      </c>
      <c r="K292" s="121">
        <v>30000</v>
      </c>
    </row>
    <row r="293" spans="2:11" outlineLevel="2">
      <c r="B293" s="120">
        <v>32</v>
      </c>
      <c r="C293" s="120" t="s">
        <v>1281</v>
      </c>
      <c r="D293" s="120">
        <v>115</v>
      </c>
      <c r="E293" s="120">
        <v>20</v>
      </c>
      <c r="F293" s="120">
        <v>32</v>
      </c>
      <c r="G293" s="120">
        <v>1328200410</v>
      </c>
      <c r="H293" s="120" t="s">
        <v>1284</v>
      </c>
      <c r="I293" s="121">
        <v>50000</v>
      </c>
      <c r="J293" s="121">
        <v>55000</v>
      </c>
      <c r="K293" s="121">
        <v>55000</v>
      </c>
    </row>
    <row r="294" spans="2:11" outlineLevel="2">
      <c r="B294" s="120">
        <v>32</v>
      </c>
      <c r="C294" s="120" t="s">
        <v>1281</v>
      </c>
      <c r="D294" s="120">
        <v>115</v>
      </c>
      <c r="E294" s="120">
        <v>20</v>
      </c>
      <c r="F294" s="120">
        <v>32</v>
      </c>
      <c r="G294" s="120">
        <v>1328200411</v>
      </c>
      <c r="H294" s="120" t="s">
        <v>1285</v>
      </c>
      <c r="I294" s="121">
        <v>65000</v>
      </c>
      <c r="J294" s="121">
        <v>19000</v>
      </c>
      <c r="K294" s="121">
        <v>20000</v>
      </c>
    </row>
    <row r="295" spans="2:11" outlineLevel="2">
      <c r="B295" s="120">
        <v>32</v>
      </c>
      <c r="C295" s="120" t="s">
        <v>1281</v>
      </c>
      <c r="D295" s="120">
        <v>115</v>
      </c>
      <c r="E295" s="120">
        <v>20</v>
      </c>
      <c r="F295" s="120">
        <v>32</v>
      </c>
      <c r="G295" s="120">
        <v>1328200440</v>
      </c>
      <c r="H295" s="120" t="s">
        <v>1286</v>
      </c>
      <c r="I295" s="121">
        <v>5000</v>
      </c>
      <c r="J295" s="121">
        <v>5000</v>
      </c>
      <c r="K295" s="121">
        <v>5000</v>
      </c>
    </row>
    <row r="296" spans="2:11" outlineLevel="2">
      <c r="B296" s="120">
        <v>32</v>
      </c>
      <c r="C296" s="120" t="s">
        <v>1281</v>
      </c>
      <c r="D296" s="120">
        <v>115</v>
      </c>
      <c r="E296" s="120">
        <v>20</v>
      </c>
      <c r="F296" s="120">
        <v>32</v>
      </c>
      <c r="G296" s="120">
        <v>1328200490</v>
      </c>
      <c r="H296" s="120" t="s">
        <v>1287</v>
      </c>
      <c r="I296" s="121">
        <v>50000</v>
      </c>
      <c r="J296" s="121">
        <v>51000</v>
      </c>
      <c r="K296" s="121">
        <v>51000</v>
      </c>
    </row>
    <row r="297" spans="2:11" outlineLevel="2">
      <c r="B297" s="120">
        <v>32</v>
      </c>
      <c r="C297" s="120" t="s">
        <v>1281</v>
      </c>
      <c r="D297" s="120">
        <v>121</v>
      </c>
      <c r="E297" s="120">
        <v>20</v>
      </c>
      <c r="F297" s="120">
        <v>32</v>
      </c>
      <c r="G297" s="120">
        <v>1328200920</v>
      </c>
      <c r="H297" s="120" t="s">
        <v>1288</v>
      </c>
      <c r="I297" s="121">
        <v>80000</v>
      </c>
      <c r="J297" s="121">
        <v>0</v>
      </c>
      <c r="K297" s="121">
        <v>80000</v>
      </c>
    </row>
    <row r="298" spans="2:11" outlineLevel="2">
      <c r="B298" s="120">
        <v>32</v>
      </c>
      <c r="C298" s="120" t="s">
        <v>1281</v>
      </c>
      <c r="D298" s="120">
        <v>115</v>
      </c>
      <c r="E298" s="120">
        <v>20</v>
      </c>
      <c r="F298" s="120">
        <v>32</v>
      </c>
      <c r="G298" s="120">
        <v>1328211410</v>
      </c>
      <c r="H298" s="120" t="s">
        <v>1289</v>
      </c>
      <c r="I298" s="121">
        <v>25000</v>
      </c>
      <c r="J298" s="121">
        <v>23000</v>
      </c>
      <c r="K298" s="121">
        <v>25000</v>
      </c>
    </row>
    <row r="299" spans="2:11" outlineLevel="2">
      <c r="B299" s="120">
        <v>32</v>
      </c>
      <c r="C299" s="120" t="s">
        <v>1281</v>
      </c>
      <c r="D299" s="120">
        <v>115</v>
      </c>
      <c r="E299" s="120">
        <v>20</v>
      </c>
      <c r="F299" s="120">
        <v>32</v>
      </c>
      <c r="G299" s="120">
        <v>1328212410</v>
      </c>
      <c r="H299" s="120" t="s">
        <v>1290</v>
      </c>
      <c r="I299" s="121">
        <v>100000</v>
      </c>
      <c r="J299" s="121">
        <v>91000</v>
      </c>
      <c r="K299" s="121">
        <v>100000</v>
      </c>
    </row>
    <row r="300" spans="2:11" outlineLevel="2">
      <c r="B300" s="120">
        <v>32</v>
      </c>
      <c r="C300" s="120" t="s">
        <v>1281</v>
      </c>
      <c r="D300" s="120">
        <v>115</v>
      </c>
      <c r="E300" s="120">
        <v>20</v>
      </c>
      <c r="F300" s="120">
        <v>32</v>
      </c>
      <c r="G300" s="120">
        <v>1328215410</v>
      </c>
      <c r="H300" s="120" t="s">
        <v>1291</v>
      </c>
      <c r="I300" s="121">
        <v>65000</v>
      </c>
      <c r="J300" s="121">
        <v>71000</v>
      </c>
      <c r="K300" s="121">
        <v>72000</v>
      </c>
    </row>
    <row r="301" spans="2:11" outlineLevel="2">
      <c r="B301" s="120">
        <v>82</v>
      </c>
      <c r="C301" s="120" t="s">
        <v>1281</v>
      </c>
      <c r="D301" s="120">
        <v>151</v>
      </c>
      <c r="E301" s="120">
        <v>20</v>
      </c>
      <c r="F301" s="120">
        <v>82</v>
      </c>
      <c r="G301" s="120">
        <v>1828000110</v>
      </c>
      <c r="H301" s="120" t="s">
        <v>435</v>
      </c>
      <c r="I301" s="121">
        <v>-705000</v>
      </c>
      <c r="J301" s="121">
        <v>-782000</v>
      </c>
      <c r="K301" s="121">
        <v>-574000</v>
      </c>
    </row>
    <row r="302" spans="2:11" outlineLevel="2">
      <c r="B302" s="120">
        <v>82</v>
      </c>
      <c r="C302" s="120" t="s">
        <v>1281</v>
      </c>
      <c r="D302" s="120">
        <v>152</v>
      </c>
      <c r="E302" s="120">
        <v>20</v>
      </c>
      <c r="F302" s="120">
        <v>82</v>
      </c>
      <c r="G302" s="120">
        <v>1828000420</v>
      </c>
      <c r="H302" s="120" t="s">
        <v>1292</v>
      </c>
      <c r="I302" s="121">
        <v>-5000</v>
      </c>
      <c r="J302" s="121">
        <v>-2000</v>
      </c>
      <c r="K302" s="121">
        <v>-5000</v>
      </c>
    </row>
    <row r="303" spans="2:11" outlineLevel="2">
      <c r="B303" s="120">
        <v>82</v>
      </c>
      <c r="C303" s="120" t="s">
        <v>1281</v>
      </c>
      <c r="D303" s="120">
        <v>152</v>
      </c>
      <c r="E303" s="120">
        <v>20</v>
      </c>
      <c r="F303" s="120">
        <v>82</v>
      </c>
      <c r="G303" s="120">
        <v>1828000470</v>
      </c>
      <c r="H303" s="120" t="s">
        <v>254</v>
      </c>
      <c r="I303" s="121">
        <v>-10000</v>
      </c>
      <c r="J303" s="121">
        <v>-6000</v>
      </c>
      <c r="K303" s="121">
        <v>-10000</v>
      </c>
    </row>
    <row r="304" spans="2:11" outlineLevel="2">
      <c r="B304" s="120">
        <v>82</v>
      </c>
      <c r="C304" s="120" t="s">
        <v>1281</v>
      </c>
      <c r="D304" s="120">
        <v>152</v>
      </c>
      <c r="E304" s="120">
        <v>20</v>
      </c>
      <c r="F304" s="120">
        <v>82</v>
      </c>
      <c r="G304" s="120">
        <v>1828000513</v>
      </c>
      <c r="H304" s="120" t="s">
        <v>1287</v>
      </c>
      <c r="I304" s="121">
        <v>-87000</v>
      </c>
      <c r="J304" s="121">
        <v>-85000</v>
      </c>
      <c r="K304" s="121">
        <v>-85000</v>
      </c>
    </row>
    <row r="305" spans="2:11" outlineLevel="2">
      <c r="B305" s="120">
        <v>82</v>
      </c>
      <c r="C305" s="120" t="s">
        <v>1281</v>
      </c>
      <c r="D305" s="120">
        <v>152</v>
      </c>
      <c r="E305" s="120">
        <v>20</v>
      </c>
      <c r="F305" s="120">
        <v>82</v>
      </c>
      <c r="G305" s="120">
        <v>1828000521</v>
      </c>
      <c r="H305" s="120" t="s">
        <v>288</v>
      </c>
      <c r="I305" s="121">
        <v>-25000</v>
      </c>
      <c r="J305" s="121">
        <v>-13000</v>
      </c>
      <c r="K305" s="121">
        <v>-35000</v>
      </c>
    </row>
    <row r="306" spans="2:11" outlineLevel="2">
      <c r="B306" s="120">
        <v>82</v>
      </c>
      <c r="C306" s="120" t="s">
        <v>1281</v>
      </c>
      <c r="D306" s="120">
        <v>152</v>
      </c>
      <c r="E306" s="120">
        <v>20</v>
      </c>
      <c r="F306" s="120">
        <v>82</v>
      </c>
      <c r="G306" s="120">
        <v>1828000530</v>
      </c>
      <c r="H306" s="120" t="s">
        <v>1293</v>
      </c>
      <c r="I306" s="121">
        <v>-61000</v>
      </c>
      <c r="J306" s="121">
        <v>-59000</v>
      </c>
      <c r="K306" s="121">
        <v>-61000</v>
      </c>
    </row>
    <row r="307" spans="2:11" outlineLevel="2">
      <c r="B307" s="120">
        <v>82</v>
      </c>
      <c r="C307" s="120" t="s">
        <v>1281</v>
      </c>
      <c r="D307" s="120">
        <v>152</v>
      </c>
      <c r="E307" s="120">
        <v>20</v>
      </c>
      <c r="F307" s="120">
        <v>82</v>
      </c>
      <c r="G307" s="120">
        <v>1828000710</v>
      </c>
      <c r="H307" s="120" t="s">
        <v>115</v>
      </c>
      <c r="I307" s="121">
        <v>-145000</v>
      </c>
      <c r="J307" s="121">
        <v>-166000</v>
      </c>
      <c r="K307" s="121">
        <v>-170000</v>
      </c>
    </row>
    <row r="308" spans="2:11" outlineLevel="2">
      <c r="B308" s="120">
        <v>82</v>
      </c>
      <c r="C308" s="120" t="s">
        <v>1281</v>
      </c>
      <c r="D308" s="120">
        <v>152</v>
      </c>
      <c r="E308" s="120">
        <v>20</v>
      </c>
      <c r="F308" s="120">
        <v>82</v>
      </c>
      <c r="G308" s="120">
        <v>1828000750</v>
      </c>
      <c r="H308" s="120" t="s">
        <v>1294</v>
      </c>
      <c r="I308" s="121">
        <v>-60000</v>
      </c>
      <c r="J308" s="121">
        <v>-61000</v>
      </c>
      <c r="K308" s="121">
        <v>-61000</v>
      </c>
    </row>
    <row r="309" spans="2:11" outlineLevel="2">
      <c r="B309" s="120">
        <v>82</v>
      </c>
      <c r="C309" s="120" t="s">
        <v>1281</v>
      </c>
      <c r="D309" s="120">
        <v>152</v>
      </c>
      <c r="E309" s="120">
        <v>20</v>
      </c>
      <c r="F309" s="120">
        <v>82</v>
      </c>
      <c r="G309" s="120">
        <v>1828000780</v>
      </c>
      <c r="H309" s="120" t="s">
        <v>1032</v>
      </c>
      <c r="I309" s="121">
        <v>-20000</v>
      </c>
      <c r="J309" s="121">
        <v>-22000</v>
      </c>
      <c r="K309" s="121">
        <v>-22000</v>
      </c>
    </row>
    <row r="310" spans="2:11" outlineLevel="2">
      <c r="B310" s="120">
        <v>82</v>
      </c>
      <c r="C310" s="120" t="s">
        <v>1281</v>
      </c>
      <c r="D310" s="120">
        <v>152</v>
      </c>
      <c r="E310" s="120">
        <v>20</v>
      </c>
      <c r="F310" s="120">
        <v>82</v>
      </c>
      <c r="G310" s="120">
        <v>1828000781</v>
      </c>
      <c r="H310" s="120" t="s">
        <v>1295</v>
      </c>
      <c r="I310" s="121">
        <v>-15000</v>
      </c>
      <c r="J310" s="121">
        <v>-12000</v>
      </c>
      <c r="K310" s="121">
        <v>-15000</v>
      </c>
    </row>
    <row r="311" spans="2:11" outlineLevel="2">
      <c r="B311" s="120">
        <v>82</v>
      </c>
      <c r="C311" s="120" t="s">
        <v>1281</v>
      </c>
      <c r="D311" s="120">
        <v>152</v>
      </c>
      <c r="E311" s="120">
        <v>20</v>
      </c>
      <c r="F311" s="120">
        <v>82</v>
      </c>
      <c r="G311" s="120">
        <v>1828000870</v>
      </c>
      <c r="H311" s="120" t="s">
        <v>1296</v>
      </c>
      <c r="I311" s="121">
        <v>-200000</v>
      </c>
      <c r="J311" s="121">
        <v>-175000</v>
      </c>
      <c r="K311" s="121">
        <v>-200000</v>
      </c>
    </row>
    <row r="312" spans="2:11" outlineLevel="2">
      <c r="B312" s="120">
        <v>82</v>
      </c>
      <c r="C312" s="120" t="s">
        <v>1281</v>
      </c>
      <c r="D312" s="120">
        <v>151</v>
      </c>
      <c r="E312" s="120">
        <v>20</v>
      </c>
      <c r="F312" s="120">
        <v>82</v>
      </c>
      <c r="G312" s="120">
        <v>1828003110</v>
      </c>
      <c r="H312" s="120" t="s">
        <v>1297</v>
      </c>
      <c r="I312" s="121">
        <v>0</v>
      </c>
      <c r="J312" s="121">
        <v>0</v>
      </c>
      <c r="K312" s="121">
        <v>0</v>
      </c>
    </row>
    <row r="313" spans="2:11" outlineLevel="2">
      <c r="B313" s="120">
        <v>82</v>
      </c>
      <c r="C313" s="120" t="s">
        <v>1281</v>
      </c>
      <c r="D313" s="120">
        <v>152</v>
      </c>
      <c r="E313" s="120">
        <v>20</v>
      </c>
      <c r="F313" s="120">
        <v>82</v>
      </c>
      <c r="G313" s="120">
        <v>1828003750</v>
      </c>
      <c r="H313" s="120" t="s">
        <v>1298</v>
      </c>
      <c r="I313" s="121">
        <v>-48000</v>
      </c>
      <c r="J313" s="121">
        <v>-7000</v>
      </c>
      <c r="K313" s="121">
        <v>-45000</v>
      </c>
    </row>
    <row r="314" spans="2:11" outlineLevel="2">
      <c r="B314" s="120">
        <v>82</v>
      </c>
      <c r="C314" s="120" t="s">
        <v>1281</v>
      </c>
      <c r="D314" s="120">
        <v>152</v>
      </c>
      <c r="E314" s="120">
        <v>20</v>
      </c>
      <c r="F314" s="120">
        <v>82</v>
      </c>
      <c r="G314" s="120">
        <v>1828020780</v>
      </c>
      <c r="H314" s="120" t="s">
        <v>1289</v>
      </c>
      <c r="I314" s="121">
        <v>-40000</v>
      </c>
      <c r="J314" s="121">
        <v>-37000</v>
      </c>
      <c r="K314" s="121">
        <v>-40000</v>
      </c>
    </row>
    <row r="315" spans="2:11" outlineLevel="2">
      <c r="B315" s="120">
        <v>82</v>
      </c>
      <c r="C315" s="120" t="s">
        <v>1281</v>
      </c>
      <c r="D315" s="120">
        <v>152</v>
      </c>
      <c r="E315" s="120">
        <v>20</v>
      </c>
      <c r="F315" s="120">
        <v>82</v>
      </c>
      <c r="G315" s="120">
        <v>1828030780</v>
      </c>
      <c r="H315" s="120" t="s">
        <v>1290</v>
      </c>
      <c r="I315" s="121">
        <v>-130000</v>
      </c>
      <c r="J315" s="121">
        <v>-136000</v>
      </c>
      <c r="K315" s="121">
        <v>-135000</v>
      </c>
    </row>
    <row r="316" spans="2:11" outlineLevel="2">
      <c r="B316" s="120">
        <v>82</v>
      </c>
      <c r="C316" s="120" t="s">
        <v>1281</v>
      </c>
      <c r="D316" s="120">
        <v>152</v>
      </c>
      <c r="E316" s="120">
        <v>20</v>
      </c>
      <c r="F316" s="120">
        <v>82</v>
      </c>
      <c r="G316" s="120">
        <v>1828040780</v>
      </c>
      <c r="H316" s="120" t="s">
        <v>1299</v>
      </c>
      <c r="I316" s="121">
        <v>-60000</v>
      </c>
      <c r="J316" s="121">
        <v>-72000</v>
      </c>
      <c r="K316" s="121">
        <v>-72000</v>
      </c>
    </row>
    <row r="317" spans="2:11" outlineLevel="1">
      <c r="B317" s="123"/>
      <c r="C317" s="123" t="s">
        <v>1300</v>
      </c>
      <c r="D317" s="120"/>
      <c r="E317" s="123"/>
      <c r="F317" s="123"/>
      <c r="G317" s="123"/>
      <c r="H317" s="123"/>
      <c r="I317" s="124">
        <f>SUBTOTAL(9,I291:I316)</f>
        <v>-1123000</v>
      </c>
      <c r="J317" s="124">
        <f>SUBTOTAL(9,J291:J316)</f>
        <v>-1305000</v>
      </c>
      <c r="K317" s="124">
        <f>SUBTOTAL(9,K291:K316)</f>
        <v>-1077000</v>
      </c>
    </row>
    <row r="318" spans="2:11" outlineLevel="2">
      <c r="B318" s="120">
        <v>32</v>
      </c>
      <c r="C318" s="120" t="s">
        <v>1301</v>
      </c>
      <c r="D318" s="120">
        <v>123</v>
      </c>
      <c r="E318" s="120">
        <v>21</v>
      </c>
      <c r="F318" s="120">
        <v>32</v>
      </c>
      <c r="G318" s="120">
        <v>1329200990</v>
      </c>
      <c r="H318" s="120" t="s">
        <v>1302</v>
      </c>
      <c r="I318" s="121">
        <v>165000</v>
      </c>
      <c r="J318" s="121">
        <v>18000</v>
      </c>
      <c r="K318" s="121">
        <v>130000</v>
      </c>
    </row>
    <row r="319" spans="2:11" outlineLevel="2">
      <c r="B319" s="120">
        <v>32</v>
      </c>
      <c r="C319" s="120" t="s">
        <v>1301</v>
      </c>
      <c r="D319" s="120">
        <v>115</v>
      </c>
      <c r="E319" s="120">
        <v>21</v>
      </c>
      <c r="F319" s="120">
        <v>32</v>
      </c>
      <c r="G319" s="120">
        <v>1329310410</v>
      </c>
      <c r="H319" s="120" t="s">
        <v>1303</v>
      </c>
      <c r="I319" s="121">
        <v>117000</v>
      </c>
      <c r="J319" s="121">
        <v>160000</v>
      </c>
      <c r="K319" s="121">
        <v>171000</v>
      </c>
    </row>
    <row r="320" spans="2:11" outlineLevel="2">
      <c r="B320" s="120">
        <v>32</v>
      </c>
      <c r="C320" s="120" t="s">
        <v>1301</v>
      </c>
      <c r="D320" s="120">
        <v>115</v>
      </c>
      <c r="E320" s="120">
        <v>21</v>
      </c>
      <c r="F320" s="120">
        <v>32</v>
      </c>
      <c r="G320" s="120">
        <v>1329310710</v>
      </c>
      <c r="H320" s="120" t="s">
        <v>1304</v>
      </c>
      <c r="I320" s="121">
        <v>170000</v>
      </c>
      <c r="J320" s="121">
        <v>55000</v>
      </c>
      <c r="K320" s="121">
        <v>59000</v>
      </c>
    </row>
    <row r="321" spans="2:11" outlineLevel="2">
      <c r="B321" s="120">
        <v>32</v>
      </c>
      <c r="C321" s="120" t="s">
        <v>1301</v>
      </c>
      <c r="D321" s="120">
        <v>123</v>
      </c>
      <c r="E321" s="120">
        <v>21</v>
      </c>
      <c r="F321" s="120">
        <v>32</v>
      </c>
      <c r="G321" s="120">
        <v>1329310990</v>
      </c>
      <c r="H321" s="120" t="s">
        <v>1305</v>
      </c>
      <c r="I321" s="121">
        <v>130000</v>
      </c>
      <c r="J321" s="121">
        <v>0</v>
      </c>
      <c r="K321" s="121">
        <v>0</v>
      </c>
    </row>
    <row r="322" spans="2:11" outlineLevel="2">
      <c r="B322" s="120">
        <v>32</v>
      </c>
      <c r="C322" s="120" t="s">
        <v>1301</v>
      </c>
      <c r="D322" s="120">
        <v>115</v>
      </c>
      <c r="E322" s="120">
        <v>21</v>
      </c>
      <c r="F322" s="120">
        <v>32</v>
      </c>
      <c r="G322" s="120">
        <v>1329311410</v>
      </c>
      <c r="H322" s="120" t="s">
        <v>1306</v>
      </c>
      <c r="I322" s="121">
        <v>73000</v>
      </c>
      <c r="J322" s="121">
        <v>76000</v>
      </c>
      <c r="K322" s="121">
        <v>312000</v>
      </c>
    </row>
    <row r="323" spans="2:11" outlineLevel="2">
      <c r="B323" s="120">
        <v>32</v>
      </c>
      <c r="C323" s="120" t="s">
        <v>1301</v>
      </c>
      <c r="D323" s="120">
        <v>115</v>
      </c>
      <c r="E323" s="120">
        <v>21</v>
      </c>
      <c r="F323" s="120">
        <v>32</v>
      </c>
      <c r="G323" s="120">
        <v>1329311710</v>
      </c>
      <c r="H323" s="120" t="s">
        <v>1307</v>
      </c>
      <c r="I323" s="121">
        <v>45000</v>
      </c>
      <c r="J323" s="121">
        <v>32000</v>
      </c>
      <c r="K323" s="121">
        <v>54000</v>
      </c>
    </row>
    <row r="324" spans="2:11" outlineLevel="2">
      <c r="B324" s="120">
        <v>32</v>
      </c>
      <c r="C324" s="120" t="s">
        <v>1301</v>
      </c>
      <c r="D324" s="120">
        <v>123</v>
      </c>
      <c r="E324" s="120">
        <v>21</v>
      </c>
      <c r="F324" s="120">
        <v>32</v>
      </c>
      <c r="G324" s="120">
        <v>1329311990</v>
      </c>
      <c r="H324" s="120" t="s">
        <v>1308</v>
      </c>
      <c r="I324" s="121">
        <v>80000</v>
      </c>
      <c r="J324" s="121">
        <v>20000</v>
      </c>
      <c r="K324" s="121">
        <v>0</v>
      </c>
    </row>
    <row r="325" spans="2:11" outlineLevel="2">
      <c r="B325" s="120">
        <v>32</v>
      </c>
      <c r="C325" s="120" t="s">
        <v>1301</v>
      </c>
      <c r="D325" s="120">
        <v>115</v>
      </c>
      <c r="E325" s="120">
        <v>21</v>
      </c>
      <c r="F325" s="120">
        <v>32</v>
      </c>
      <c r="G325" s="120">
        <v>1329312410</v>
      </c>
      <c r="H325" s="120" t="s">
        <v>1309</v>
      </c>
      <c r="I325" s="121">
        <v>165000</v>
      </c>
      <c r="J325" s="121">
        <v>251000</v>
      </c>
      <c r="K325" s="121">
        <v>266000</v>
      </c>
    </row>
    <row r="326" spans="2:11" outlineLevel="2">
      <c r="B326" s="120">
        <v>32</v>
      </c>
      <c r="C326" s="120" t="s">
        <v>1301</v>
      </c>
      <c r="D326" s="120">
        <v>115</v>
      </c>
      <c r="E326" s="120">
        <v>21</v>
      </c>
      <c r="F326" s="120">
        <v>32</v>
      </c>
      <c r="G326" s="120">
        <v>1329314410</v>
      </c>
      <c r="H326" s="120" t="s">
        <v>1310</v>
      </c>
      <c r="I326" s="121">
        <v>250000</v>
      </c>
      <c r="J326" s="121">
        <v>258000</v>
      </c>
      <c r="K326" s="121">
        <v>237000</v>
      </c>
    </row>
    <row r="327" spans="2:11" outlineLevel="2">
      <c r="B327" s="120">
        <v>32</v>
      </c>
      <c r="C327" s="120" t="s">
        <v>1301</v>
      </c>
      <c r="D327" s="120">
        <v>115</v>
      </c>
      <c r="E327" s="120">
        <v>21</v>
      </c>
      <c r="F327" s="120">
        <v>32</v>
      </c>
      <c r="G327" s="120">
        <v>1329314710</v>
      </c>
      <c r="H327" s="120" t="s">
        <v>1311</v>
      </c>
      <c r="I327" s="121"/>
      <c r="J327" s="121"/>
      <c r="K327" s="121">
        <v>35000</v>
      </c>
    </row>
    <row r="328" spans="2:11" outlineLevel="2">
      <c r="B328" s="120">
        <v>32</v>
      </c>
      <c r="C328" s="120" t="s">
        <v>1301</v>
      </c>
      <c r="D328" s="120">
        <v>115</v>
      </c>
      <c r="E328" s="120">
        <v>21</v>
      </c>
      <c r="F328" s="120">
        <v>32</v>
      </c>
      <c r="G328" s="120">
        <v>1329315410</v>
      </c>
      <c r="H328" s="120" t="s">
        <v>1312</v>
      </c>
      <c r="I328" s="121">
        <v>135000</v>
      </c>
      <c r="J328" s="121">
        <v>151000</v>
      </c>
      <c r="K328" s="121">
        <v>266000</v>
      </c>
    </row>
    <row r="329" spans="2:11" outlineLevel="2">
      <c r="B329" s="120">
        <v>32</v>
      </c>
      <c r="C329" s="120" t="s">
        <v>1301</v>
      </c>
      <c r="D329" s="120">
        <v>115</v>
      </c>
      <c r="E329" s="120">
        <v>21</v>
      </c>
      <c r="F329" s="120">
        <v>32</v>
      </c>
      <c r="G329" s="120">
        <v>1329315710</v>
      </c>
      <c r="H329" s="120" t="s">
        <v>1313</v>
      </c>
      <c r="I329" s="121">
        <v>150000</v>
      </c>
      <c r="J329" s="121">
        <v>138000</v>
      </c>
      <c r="K329" s="121">
        <v>127000</v>
      </c>
    </row>
    <row r="330" spans="2:11" outlineLevel="2">
      <c r="B330" s="120">
        <v>32</v>
      </c>
      <c r="C330" s="120" t="s">
        <v>1301</v>
      </c>
      <c r="D330" s="120">
        <v>123</v>
      </c>
      <c r="E330" s="120">
        <v>21</v>
      </c>
      <c r="F330" s="120">
        <v>32</v>
      </c>
      <c r="G330" s="120">
        <v>1329315990</v>
      </c>
      <c r="H330" s="120" t="s">
        <v>1314</v>
      </c>
      <c r="I330" s="121">
        <v>85000</v>
      </c>
      <c r="J330" s="121">
        <v>0</v>
      </c>
      <c r="K330" s="121">
        <v>0</v>
      </c>
    </row>
    <row r="331" spans="2:11" outlineLevel="2">
      <c r="B331" s="120">
        <v>32</v>
      </c>
      <c r="C331" s="120" t="s">
        <v>1301</v>
      </c>
      <c r="D331" s="120">
        <v>115</v>
      </c>
      <c r="E331" s="120">
        <v>21</v>
      </c>
      <c r="F331" s="120">
        <v>32</v>
      </c>
      <c r="G331" s="120">
        <v>1329316410</v>
      </c>
      <c r="H331" s="120" t="s">
        <v>1315</v>
      </c>
      <c r="I331" s="121">
        <v>711000</v>
      </c>
      <c r="J331" s="121">
        <v>833000</v>
      </c>
      <c r="K331" s="121">
        <v>833000</v>
      </c>
    </row>
    <row r="332" spans="2:11" outlineLevel="2">
      <c r="B332" s="120">
        <v>32</v>
      </c>
      <c r="C332" s="120" t="s">
        <v>1301</v>
      </c>
      <c r="D332" s="120">
        <v>115</v>
      </c>
      <c r="E332" s="120">
        <v>21</v>
      </c>
      <c r="F332" s="120">
        <v>32</v>
      </c>
      <c r="G332" s="120">
        <v>1329316710</v>
      </c>
      <c r="H332" s="120" t="s">
        <v>1316</v>
      </c>
      <c r="I332" s="121">
        <v>300000</v>
      </c>
      <c r="J332" s="121">
        <v>102000</v>
      </c>
      <c r="K332" s="121">
        <v>165000</v>
      </c>
    </row>
    <row r="333" spans="2:11" outlineLevel="2">
      <c r="B333" s="120">
        <v>32</v>
      </c>
      <c r="C333" s="120" t="s">
        <v>1301</v>
      </c>
      <c r="D333" s="120">
        <v>115</v>
      </c>
      <c r="E333" s="120">
        <v>21</v>
      </c>
      <c r="F333" s="120">
        <v>32</v>
      </c>
      <c r="G333" s="120">
        <v>1329318410</v>
      </c>
      <c r="H333" s="120" t="s">
        <v>1317</v>
      </c>
      <c r="I333" s="121">
        <v>365000</v>
      </c>
      <c r="J333" s="121">
        <v>569000</v>
      </c>
      <c r="K333" s="121">
        <v>569000</v>
      </c>
    </row>
    <row r="334" spans="2:11" outlineLevel="2">
      <c r="B334" s="120">
        <v>32</v>
      </c>
      <c r="C334" s="120" t="s">
        <v>1301</v>
      </c>
      <c r="D334" s="120">
        <v>115</v>
      </c>
      <c r="E334" s="120">
        <v>21</v>
      </c>
      <c r="F334" s="120">
        <v>32</v>
      </c>
      <c r="G334" s="120">
        <v>1329318710</v>
      </c>
      <c r="H334" s="120" t="s">
        <v>1318</v>
      </c>
      <c r="I334" s="121">
        <v>100000</v>
      </c>
      <c r="J334" s="121">
        <v>83000</v>
      </c>
      <c r="K334" s="121">
        <v>90000</v>
      </c>
    </row>
    <row r="335" spans="2:11" outlineLevel="2">
      <c r="B335" s="120">
        <v>32</v>
      </c>
      <c r="C335" s="120" t="s">
        <v>1301</v>
      </c>
      <c r="D335" s="120">
        <v>123</v>
      </c>
      <c r="E335" s="120">
        <v>21</v>
      </c>
      <c r="F335" s="120">
        <v>32</v>
      </c>
      <c r="G335" s="120">
        <v>1329318990</v>
      </c>
      <c r="H335" s="120" t="s">
        <v>1319</v>
      </c>
      <c r="I335" s="121">
        <v>10000</v>
      </c>
      <c r="J335" s="121">
        <v>0</v>
      </c>
      <c r="K335" s="121">
        <v>0</v>
      </c>
    </row>
    <row r="336" spans="2:11" outlineLevel="2">
      <c r="B336" s="120">
        <v>32</v>
      </c>
      <c r="C336" s="120" t="s">
        <v>1301</v>
      </c>
      <c r="D336" s="120">
        <v>115</v>
      </c>
      <c r="E336" s="120">
        <v>21</v>
      </c>
      <c r="F336" s="120">
        <v>32</v>
      </c>
      <c r="G336" s="120">
        <v>1329319410</v>
      </c>
      <c r="H336" s="120" t="s">
        <v>1320</v>
      </c>
      <c r="I336" s="121">
        <v>130000</v>
      </c>
      <c r="J336" s="121">
        <v>157000</v>
      </c>
      <c r="K336" s="121">
        <v>0</v>
      </c>
    </row>
    <row r="337" spans="2:11" outlineLevel="2">
      <c r="B337" s="120">
        <v>32</v>
      </c>
      <c r="C337" s="120" t="s">
        <v>1301</v>
      </c>
      <c r="D337" s="120">
        <v>115</v>
      </c>
      <c r="E337" s="120">
        <v>21</v>
      </c>
      <c r="F337" s="120">
        <v>32</v>
      </c>
      <c r="G337" s="120">
        <v>1329320410</v>
      </c>
      <c r="H337" s="120" t="s">
        <v>1321</v>
      </c>
      <c r="I337" s="121">
        <v>215000</v>
      </c>
      <c r="J337" s="121">
        <v>169000</v>
      </c>
      <c r="K337" s="121">
        <v>194000</v>
      </c>
    </row>
    <row r="338" spans="2:11" outlineLevel="2">
      <c r="B338" s="120">
        <v>32</v>
      </c>
      <c r="C338" s="120" t="s">
        <v>1301</v>
      </c>
      <c r="D338" s="120">
        <v>115</v>
      </c>
      <c r="E338" s="120">
        <v>21</v>
      </c>
      <c r="F338" s="120">
        <v>32</v>
      </c>
      <c r="G338" s="120">
        <v>1329320710</v>
      </c>
      <c r="H338" s="120" t="s">
        <v>1322</v>
      </c>
      <c r="I338" s="121">
        <v>75000</v>
      </c>
      <c r="J338" s="121">
        <v>133000</v>
      </c>
      <c r="K338" s="121">
        <v>133000</v>
      </c>
    </row>
    <row r="339" spans="2:11" outlineLevel="2">
      <c r="B339" s="120">
        <v>32</v>
      </c>
      <c r="C339" s="120" t="s">
        <v>1301</v>
      </c>
      <c r="D339" s="120">
        <v>115</v>
      </c>
      <c r="E339" s="120">
        <v>21</v>
      </c>
      <c r="F339" s="120">
        <v>32</v>
      </c>
      <c r="G339" s="120">
        <v>1329321710</v>
      </c>
      <c r="H339" s="120" t="s">
        <v>1323</v>
      </c>
      <c r="I339" s="121">
        <v>204000</v>
      </c>
      <c r="J339" s="121">
        <v>0</v>
      </c>
      <c r="K339" s="121">
        <v>95000</v>
      </c>
    </row>
    <row r="340" spans="2:11" outlineLevel="2">
      <c r="B340" s="120">
        <v>32</v>
      </c>
      <c r="C340" s="120" t="s">
        <v>1301</v>
      </c>
      <c r="D340" s="120">
        <v>115</v>
      </c>
      <c r="E340" s="120">
        <v>21</v>
      </c>
      <c r="F340" s="120">
        <v>32</v>
      </c>
      <c r="G340" s="120">
        <v>1329322410</v>
      </c>
      <c r="H340" s="120" t="s">
        <v>1324</v>
      </c>
      <c r="I340" s="121">
        <v>0</v>
      </c>
      <c r="J340" s="121">
        <v>71000</v>
      </c>
      <c r="K340" s="121">
        <v>93000</v>
      </c>
    </row>
    <row r="341" spans="2:11" outlineLevel="2">
      <c r="B341" s="120">
        <v>32</v>
      </c>
      <c r="C341" s="120" t="s">
        <v>1301</v>
      </c>
      <c r="D341" s="120">
        <v>123</v>
      </c>
      <c r="E341" s="120">
        <v>21</v>
      </c>
      <c r="F341" s="120">
        <v>32</v>
      </c>
      <c r="G341" s="120">
        <v>1329322990</v>
      </c>
      <c r="H341" s="120" t="s">
        <v>1325</v>
      </c>
      <c r="I341" s="121">
        <v>10000</v>
      </c>
      <c r="J341" s="121">
        <v>0</v>
      </c>
      <c r="K341" s="121">
        <v>0</v>
      </c>
    </row>
    <row r="342" spans="2:11" outlineLevel="2">
      <c r="B342" s="120">
        <v>32</v>
      </c>
      <c r="C342" s="120" t="s">
        <v>1301</v>
      </c>
      <c r="D342" s="120">
        <v>115</v>
      </c>
      <c r="E342" s="120">
        <v>21</v>
      </c>
      <c r="F342" s="120">
        <v>32</v>
      </c>
      <c r="G342" s="120">
        <v>1329324410</v>
      </c>
      <c r="H342" s="120" t="s">
        <v>1326</v>
      </c>
      <c r="I342" s="121">
        <v>50000</v>
      </c>
      <c r="J342" s="121">
        <v>12000</v>
      </c>
      <c r="K342" s="121">
        <v>0</v>
      </c>
    </row>
    <row r="343" spans="2:11" outlineLevel="2">
      <c r="B343" s="120">
        <v>32</v>
      </c>
      <c r="C343" s="120" t="s">
        <v>1301</v>
      </c>
      <c r="D343" s="120">
        <v>115</v>
      </c>
      <c r="E343" s="120">
        <v>21</v>
      </c>
      <c r="F343" s="120">
        <v>32</v>
      </c>
      <c r="G343" s="120">
        <v>1329325410</v>
      </c>
      <c r="H343" s="120" t="s">
        <v>1327</v>
      </c>
      <c r="I343" s="121">
        <v>24000</v>
      </c>
      <c r="J343" s="121">
        <v>20000</v>
      </c>
      <c r="K343" s="121">
        <v>0</v>
      </c>
    </row>
    <row r="344" spans="2:11" outlineLevel="2">
      <c r="B344" s="120">
        <v>32</v>
      </c>
      <c r="C344" s="120" t="s">
        <v>1301</v>
      </c>
      <c r="D344" s="120">
        <v>115</v>
      </c>
      <c r="E344" s="120">
        <v>21</v>
      </c>
      <c r="F344" s="120">
        <v>32</v>
      </c>
      <c r="G344" s="120">
        <v>1329335410</v>
      </c>
      <c r="H344" s="120" t="s">
        <v>1328</v>
      </c>
      <c r="I344" s="121">
        <v>255000</v>
      </c>
      <c r="J344" s="121">
        <v>247000</v>
      </c>
      <c r="K344" s="121">
        <v>281000</v>
      </c>
    </row>
    <row r="345" spans="2:11" outlineLevel="2">
      <c r="B345" s="120">
        <v>32</v>
      </c>
      <c r="C345" s="120" t="s">
        <v>1301</v>
      </c>
      <c r="D345" s="120">
        <v>115</v>
      </c>
      <c r="E345" s="120">
        <v>21</v>
      </c>
      <c r="F345" s="120">
        <v>32</v>
      </c>
      <c r="G345" s="120">
        <v>1329339710</v>
      </c>
      <c r="H345" s="120" t="s">
        <v>1329</v>
      </c>
      <c r="I345" s="121">
        <v>50000</v>
      </c>
      <c r="J345" s="121">
        <v>0</v>
      </c>
      <c r="K345" s="121">
        <v>0</v>
      </c>
    </row>
    <row r="346" spans="2:11" outlineLevel="2">
      <c r="B346" s="120">
        <v>32</v>
      </c>
      <c r="C346" s="120" t="s">
        <v>1301</v>
      </c>
      <c r="D346" s="120">
        <v>115</v>
      </c>
      <c r="E346" s="120">
        <v>21</v>
      </c>
      <c r="F346" s="120">
        <v>32</v>
      </c>
      <c r="G346" s="120">
        <v>1329340710</v>
      </c>
      <c r="H346" s="120" t="s">
        <v>1330</v>
      </c>
      <c r="I346" s="121">
        <v>105000</v>
      </c>
      <c r="J346" s="121">
        <v>50000</v>
      </c>
      <c r="K346" s="121">
        <v>50000</v>
      </c>
    </row>
    <row r="347" spans="2:11" outlineLevel="2">
      <c r="B347" s="120">
        <v>32</v>
      </c>
      <c r="C347" s="120" t="s">
        <v>1301</v>
      </c>
      <c r="D347" s="120">
        <v>115</v>
      </c>
      <c r="E347" s="120">
        <v>21</v>
      </c>
      <c r="F347" s="120">
        <v>32</v>
      </c>
      <c r="G347" s="120">
        <v>1329344410</v>
      </c>
      <c r="H347" s="120" t="s">
        <v>1331</v>
      </c>
      <c r="I347" s="121">
        <v>13000</v>
      </c>
      <c r="J347" s="121">
        <v>9000</v>
      </c>
      <c r="K347" s="121">
        <v>0</v>
      </c>
    </row>
    <row r="348" spans="2:11" outlineLevel="2">
      <c r="B348" s="120">
        <v>32</v>
      </c>
      <c r="C348" s="120" t="s">
        <v>1301</v>
      </c>
      <c r="D348" s="120">
        <v>115</v>
      </c>
      <c r="E348" s="120">
        <v>21</v>
      </c>
      <c r="F348" s="120">
        <v>32</v>
      </c>
      <c r="G348" s="120">
        <v>1329347410</v>
      </c>
      <c r="H348" s="120" t="s">
        <v>1332</v>
      </c>
      <c r="I348" s="121">
        <v>35000</v>
      </c>
      <c r="J348" s="121">
        <v>0</v>
      </c>
      <c r="K348" s="121">
        <v>0</v>
      </c>
    </row>
    <row r="349" spans="2:11" outlineLevel="2">
      <c r="B349" s="120">
        <v>32</v>
      </c>
      <c r="C349" s="120" t="s">
        <v>1301</v>
      </c>
      <c r="D349" s="120">
        <v>115</v>
      </c>
      <c r="E349" s="120">
        <v>21</v>
      </c>
      <c r="F349" s="120">
        <v>32</v>
      </c>
      <c r="G349" s="120">
        <v>1329392410</v>
      </c>
      <c r="H349" s="120" t="s">
        <v>1333</v>
      </c>
      <c r="I349" s="121">
        <v>210000</v>
      </c>
      <c r="J349" s="121">
        <v>335000</v>
      </c>
      <c r="K349" s="121">
        <v>410000</v>
      </c>
    </row>
    <row r="350" spans="2:11" outlineLevel="2">
      <c r="B350" s="120">
        <v>32</v>
      </c>
      <c r="C350" s="120" t="s">
        <v>1301</v>
      </c>
      <c r="D350" s="120">
        <v>115</v>
      </c>
      <c r="E350" s="120">
        <v>21</v>
      </c>
      <c r="F350" s="120">
        <v>32</v>
      </c>
      <c r="G350" s="120">
        <v>1329392710</v>
      </c>
      <c r="H350" s="120" t="s">
        <v>1334</v>
      </c>
      <c r="I350" s="121">
        <v>20000</v>
      </c>
      <c r="J350" s="121">
        <v>320000</v>
      </c>
      <c r="K350" s="121">
        <v>320000</v>
      </c>
    </row>
    <row r="351" spans="2:11" outlineLevel="2">
      <c r="B351" s="120">
        <v>32</v>
      </c>
      <c r="C351" s="120" t="s">
        <v>1301</v>
      </c>
      <c r="D351" s="120">
        <v>123</v>
      </c>
      <c r="E351" s="120">
        <v>21</v>
      </c>
      <c r="F351" s="120">
        <v>32</v>
      </c>
      <c r="G351" s="120">
        <v>1329392990</v>
      </c>
      <c r="H351" s="120" t="s">
        <v>1335</v>
      </c>
      <c r="I351" s="121">
        <v>350000</v>
      </c>
      <c r="J351" s="121">
        <v>107000</v>
      </c>
      <c r="K351" s="121">
        <v>0</v>
      </c>
    </row>
    <row r="352" spans="2:11" outlineLevel="2">
      <c r="B352" s="120">
        <v>32</v>
      </c>
      <c r="C352" s="120" t="s">
        <v>1301</v>
      </c>
      <c r="D352" s="120">
        <v>115</v>
      </c>
      <c r="E352" s="120">
        <v>21</v>
      </c>
      <c r="F352" s="120">
        <v>32</v>
      </c>
      <c r="G352" s="120">
        <v>1329393410</v>
      </c>
      <c r="H352" s="120" t="s">
        <v>1336</v>
      </c>
      <c r="I352" s="121">
        <v>30000</v>
      </c>
      <c r="J352" s="121">
        <v>72000</v>
      </c>
      <c r="K352" s="121">
        <v>85000</v>
      </c>
    </row>
    <row r="353" spans="2:11" outlineLevel="2">
      <c r="B353" s="120">
        <v>32</v>
      </c>
      <c r="C353" s="120" t="s">
        <v>1301</v>
      </c>
      <c r="D353" s="120">
        <v>121</v>
      </c>
      <c r="E353" s="120">
        <v>21</v>
      </c>
      <c r="F353" s="120">
        <v>32</v>
      </c>
      <c r="G353" s="120">
        <v>1329395920</v>
      </c>
      <c r="H353" s="120" t="s">
        <v>1337</v>
      </c>
      <c r="I353" s="121">
        <v>130000</v>
      </c>
      <c r="J353" s="121">
        <v>113000</v>
      </c>
      <c r="K353" s="121">
        <v>130000</v>
      </c>
    </row>
    <row r="354" spans="2:11" outlineLevel="2">
      <c r="B354" s="120">
        <v>82</v>
      </c>
      <c r="C354" s="120" t="s">
        <v>1301</v>
      </c>
      <c r="D354" s="120">
        <v>151</v>
      </c>
      <c r="E354" s="120">
        <v>21</v>
      </c>
      <c r="F354" s="120">
        <v>82</v>
      </c>
      <c r="G354" s="120">
        <v>1829100110</v>
      </c>
      <c r="H354" s="120" t="s">
        <v>1338</v>
      </c>
      <c r="I354" s="121">
        <v>-624000</v>
      </c>
      <c r="J354" s="121">
        <v>-609000</v>
      </c>
      <c r="K354" s="121">
        <v>-650000</v>
      </c>
    </row>
    <row r="355" spans="2:11" outlineLevel="2">
      <c r="B355" s="120">
        <v>82</v>
      </c>
      <c r="C355" s="120" t="s">
        <v>1301</v>
      </c>
      <c r="D355" s="120">
        <v>152</v>
      </c>
      <c r="E355" s="120">
        <v>21</v>
      </c>
      <c r="F355" s="120">
        <v>82</v>
      </c>
      <c r="G355" s="120">
        <v>1829100410</v>
      </c>
      <c r="H355" s="120" t="s">
        <v>1339</v>
      </c>
      <c r="I355" s="121">
        <v>-150000</v>
      </c>
      <c r="J355" s="121">
        <v>-141000</v>
      </c>
      <c r="K355" s="121">
        <v>-160000</v>
      </c>
    </row>
    <row r="356" spans="2:11" outlineLevel="2">
      <c r="B356" s="120">
        <v>82</v>
      </c>
      <c r="C356" s="120" t="s">
        <v>1301</v>
      </c>
      <c r="D356" s="120">
        <v>152</v>
      </c>
      <c r="E356" s="120">
        <v>21</v>
      </c>
      <c r="F356" s="120">
        <v>82</v>
      </c>
      <c r="G356" s="120">
        <v>1829100420</v>
      </c>
      <c r="H356" s="120" t="s">
        <v>1292</v>
      </c>
      <c r="I356" s="121">
        <v>-85000</v>
      </c>
      <c r="J356" s="121">
        <v>-67000</v>
      </c>
      <c r="K356" s="121">
        <v>-75000</v>
      </c>
    </row>
    <row r="357" spans="2:11" outlineLevel="2">
      <c r="B357" s="120">
        <v>82</v>
      </c>
      <c r="C357" s="120" t="s">
        <v>1301</v>
      </c>
      <c r="D357" s="120">
        <v>152</v>
      </c>
      <c r="E357" s="120">
        <v>21</v>
      </c>
      <c r="F357" s="120">
        <v>82</v>
      </c>
      <c r="G357" s="120">
        <v>1829100431</v>
      </c>
      <c r="H357" s="120" t="s">
        <v>1340</v>
      </c>
      <c r="I357" s="121">
        <v>-160000</v>
      </c>
      <c r="J357" s="121">
        <v>-32000</v>
      </c>
      <c r="K357" s="121">
        <v>-120000</v>
      </c>
    </row>
    <row r="358" spans="2:11" outlineLevel="2">
      <c r="B358" s="120">
        <v>82</v>
      </c>
      <c r="C358" s="120" t="s">
        <v>1301</v>
      </c>
      <c r="D358" s="120">
        <v>152</v>
      </c>
      <c r="E358" s="120">
        <v>21</v>
      </c>
      <c r="F358" s="120">
        <v>82</v>
      </c>
      <c r="G358" s="120">
        <v>1829100441</v>
      </c>
      <c r="H358" s="120" t="s">
        <v>1341</v>
      </c>
      <c r="I358" s="121">
        <v>-32000</v>
      </c>
      <c r="J358" s="121">
        <v>-78000</v>
      </c>
      <c r="K358" s="121">
        <v>-50000</v>
      </c>
    </row>
    <row r="359" spans="2:11" outlineLevel="2">
      <c r="B359" s="120">
        <v>82</v>
      </c>
      <c r="C359" s="120" t="s">
        <v>1301</v>
      </c>
      <c r="D359" s="120">
        <v>152</v>
      </c>
      <c r="E359" s="120">
        <v>21</v>
      </c>
      <c r="F359" s="120">
        <v>82</v>
      </c>
      <c r="G359" s="120">
        <v>1829100470</v>
      </c>
      <c r="H359" s="120" t="s">
        <v>254</v>
      </c>
      <c r="I359" s="121">
        <v>-5000</v>
      </c>
      <c r="J359" s="121">
        <v>0</v>
      </c>
      <c r="K359" s="121">
        <v>-3000</v>
      </c>
    </row>
    <row r="360" spans="2:11" outlineLevel="2">
      <c r="B360" s="120">
        <v>82</v>
      </c>
      <c r="C360" s="120" t="s">
        <v>1301</v>
      </c>
      <c r="D360" s="120">
        <v>152</v>
      </c>
      <c r="E360" s="120">
        <v>21</v>
      </c>
      <c r="F360" s="120">
        <v>82</v>
      </c>
      <c r="G360" s="120">
        <v>1829100511</v>
      </c>
      <c r="H360" s="120" t="s">
        <v>1024</v>
      </c>
      <c r="I360" s="121">
        <v>-5000</v>
      </c>
      <c r="J360" s="121">
        <v>-1000</v>
      </c>
      <c r="K360" s="121">
        <v>0</v>
      </c>
    </row>
    <row r="361" spans="2:11" outlineLevel="2">
      <c r="B361" s="120">
        <v>82</v>
      </c>
      <c r="C361" s="120" t="s">
        <v>1301</v>
      </c>
      <c r="D361" s="120">
        <v>152</v>
      </c>
      <c r="E361" s="120">
        <v>21</v>
      </c>
      <c r="F361" s="120">
        <v>82</v>
      </c>
      <c r="G361" s="120">
        <v>1829100520</v>
      </c>
      <c r="H361" s="120" t="s">
        <v>1342</v>
      </c>
      <c r="I361" s="121">
        <v>-10000</v>
      </c>
      <c r="J361" s="121">
        <v>-5000</v>
      </c>
      <c r="K361" s="121">
        <v>0</v>
      </c>
    </row>
    <row r="362" spans="2:11" outlineLevel="2">
      <c r="B362" s="120">
        <v>82</v>
      </c>
      <c r="C362" s="120" t="s">
        <v>1301</v>
      </c>
      <c r="D362" s="120">
        <v>152</v>
      </c>
      <c r="E362" s="120">
        <v>21</v>
      </c>
      <c r="F362" s="120">
        <v>82</v>
      </c>
      <c r="G362" s="120">
        <v>1829100530</v>
      </c>
      <c r="H362" s="120" t="s">
        <v>1343</v>
      </c>
      <c r="I362" s="121">
        <v>-66000</v>
      </c>
      <c r="J362" s="121">
        <v>-50000</v>
      </c>
      <c r="K362" s="121">
        <v>-65000</v>
      </c>
    </row>
    <row r="363" spans="2:11" outlineLevel="2">
      <c r="B363" s="120">
        <v>82</v>
      </c>
      <c r="C363" s="120" t="s">
        <v>1301</v>
      </c>
      <c r="D363" s="120">
        <v>152</v>
      </c>
      <c r="E363" s="120">
        <v>21</v>
      </c>
      <c r="F363" s="120">
        <v>82</v>
      </c>
      <c r="G363" s="120">
        <v>1829100540</v>
      </c>
      <c r="H363" s="120" t="s">
        <v>1016</v>
      </c>
      <c r="I363" s="121">
        <v>-5000</v>
      </c>
      <c r="J363" s="121">
        <v>0</v>
      </c>
      <c r="K363" s="121">
        <v>0</v>
      </c>
    </row>
    <row r="364" spans="2:11" outlineLevel="2">
      <c r="B364" s="120">
        <v>82</v>
      </c>
      <c r="C364" s="120" t="s">
        <v>1301</v>
      </c>
      <c r="D364" s="120">
        <v>152</v>
      </c>
      <c r="E364" s="120">
        <v>21</v>
      </c>
      <c r="F364" s="120">
        <v>82</v>
      </c>
      <c r="G364" s="120">
        <v>1829100713</v>
      </c>
      <c r="H364" s="120" t="s">
        <v>115</v>
      </c>
      <c r="I364" s="121">
        <v>-4000</v>
      </c>
      <c r="J364" s="121">
        <v>-1000</v>
      </c>
      <c r="K364" s="121">
        <v>-4000</v>
      </c>
    </row>
    <row r="365" spans="2:11" outlineLevel="2">
      <c r="B365" s="120">
        <v>82</v>
      </c>
      <c r="C365" s="120" t="s">
        <v>1301</v>
      </c>
      <c r="D365" s="120">
        <v>152</v>
      </c>
      <c r="E365" s="120">
        <v>21</v>
      </c>
      <c r="F365" s="120">
        <v>82</v>
      </c>
      <c r="G365" s="120">
        <v>1829100730</v>
      </c>
      <c r="H365" s="120" t="s">
        <v>1344</v>
      </c>
      <c r="I365" s="121">
        <v>-4000</v>
      </c>
      <c r="J365" s="121">
        <v>-4000</v>
      </c>
      <c r="K365" s="121">
        <v>-4000</v>
      </c>
    </row>
    <row r="366" spans="2:11" outlineLevel="2">
      <c r="B366" s="120">
        <v>82</v>
      </c>
      <c r="C366" s="120" t="s">
        <v>1301</v>
      </c>
      <c r="D366" s="120">
        <v>152</v>
      </c>
      <c r="E366" s="120">
        <v>21</v>
      </c>
      <c r="F366" s="120">
        <v>82</v>
      </c>
      <c r="G366" s="120">
        <v>1829100750</v>
      </c>
      <c r="H366" s="120" t="s">
        <v>1345</v>
      </c>
      <c r="I366" s="121"/>
      <c r="J366" s="121"/>
      <c r="K366" s="121">
        <v>-150000</v>
      </c>
    </row>
    <row r="367" spans="2:11" outlineLevel="2">
      <c r="B367" s="120">
        <v>82</v>
      </c>
      <c r="C367" s="120" t="s">
        <v>1301</v>
      </c>
      <c r="D367" s="120">
        <v>152</v>
      </c>
      <c r="E367" s="120">
        <v>21</v>
      </c>
      <c r="F367" s="120">
        <v>82</v>
      </c>
      <c r="G367" s="120">
        <v>1829100810</v>
      </c>
      <c r="H367" s="120" t="s">
        <v>1346</v>
      </c>
      <c r="I367" s="121">
        <v>-40000</v>
      </c>
      <c r="J367" s="121">
        <v>-20000</v>
      </c>
      <c r="K367" s="121">
        <v>-55000</v>
      </c>
    </row>
    <row r="368" spans="2:11" outlineLevel="2">
      <c r="B368" s="120">
        <v>82</v>
      </c>
      <c r="C368" s="120" t="s">
        <v>1301</v>
      </c>
      <c r="D368" s="120">
        <v>152</v>
      </c>
      <c r="E368" s="120">
        <v>21</v>
      </c>
      <c r="F368" s="120">
        <v>82</v>
      </c>
      <c r="G368" s="120">
        <v>1829100811</v>
      </c>
      <c r="H368" s="120" t="s">
        <v>1347</v>
      </c>
      <c r="I368" s="121">
        <v>-30000</v>
      </c>
      <c r="J368" s="121">
        <v>0</v>
      </c>
      <c r="K368" s="121">
        <v>-30000</v>
      </c>
    </row>
    <row r="369" spans="2:11" outlineLevel="2">
      <c r="B369" s="120">
        <v>82</v>
      </c>
      <c r="C369" s="120" t="s">
        <v>1301</v>
      </c>
      <c r="D369" s="120">
        <v>151</v>
      </c>
      <c r="E369" s="120">
        <v>21</v>
      </c>
      <c r="F369" s="120">
        <v>82</v>
      </c>
      <c r="G369" s="120">
        <v>1829311210</v>
      </c>
      <c r="H369" s="120" t="s">
        <v>1348</v>
      </c>
      <c r="I369" s="121">
        <v>-286000</v>
      </c>
      <c r="J369" s="121">
        <v>-154000</v>
      </c>
      <c r="K369" s="121">
        <v>-139000</v>
      </c>
    </row>
    <row r="370" spans="2:11" outlineLevel="2">
      <c r="B370" s="120">
        <v>82</v>
      </c>
      <c r="C370" s="120" t="s">
        <v>1301</v>
      </c>
      <c r="D370" s="120">
        <v>152</v>
      </c>
      <c r="E370" s="120">
        <v>21</v>
      </c>
      <c r="F370" s="120">
        <v>82</v>
      </c>
      <c r="G370" s="120">
        <v>1829311710</v>
      </c>
      <c r="H370" s="120" t="s">
        <v>1349</v>
      </c>
      <c r="I370" s="121">
        <v>-25000</v>
      </c>
      <c r="J370" s="121">
        <v>-30000</v>
      </c>
      <c r="K370" s="121">
        <v>-10000</v>
      </c>
    </row>
    <row r="371" spans="2:11" outlineLevel="2">
      <c r="B371" s="120">
        <v>82</v>
      </c>
      <c r="C371" s="120" t="s">
        <v>1301</v>
      </c>
      <c r="D371" s="120">
        <v>152</v>
      </c>
      <c r="E371" s="120">
        <v>21</v>
      </c>
      <c r="F371" s="120">
        <v>82</v>
      </c>
      <c r="G371" s="120">
        <v>1829311713</v>
      </c>
      <c r="H371" s="120" t="s">
        <v>1350</v>
      </c>
      <c r="I371" s="121">
        <v>-40000</v>
      </c>
      <c r="J371" s="121">
        <v>-32000</v>
      </c>
      <c r="K371" s="121">
        <v>-40000</v>
      </c>
    </row>
    <row r="372" spans="2:11" outlineLevel="2">
      <c r="B372" s="120">
        <v>82</v>
      </c>
      <c r="C372" s="120" t="s">
        <v>1301</v>
      </c>
      <c r="D372" s="120">
        <v>152</v>
      </c>
      <c r="E372" s="120">
        <v>21</v>
      </c>
      <c r="F372" s="120">
        <v>82</v>
      </c>
      <c r="G372" s="120">
        <v>1829311740</v>
      </c>
      <c r="H372" s="120" t="s">
        <v>1351</v>
      </c>
      <c r="I372" s="121">
        <v>-85000</v>
      </c>
      <c r="J372" s="121">
        <v>-53000</v>
      </c>
      <c r="K372" s="121">
        <v>-25000</v>
      </c>
    </row>
    <row r="373" spans="2:11" outlineLevel="2">
      <c r="B373" s="120">
        <v>82</v>
      </c>
      <c r="C373" s="120" t="s">
        <v>1301</v>
      </c>
      <c r="D373" s="120">
        <v>152</v>
      </c>
      <c r="E373" s="120">
        <v>21</v>
      </c>
      <c r="F373" s="120">
        <v>82</v>
      </c>
      <c r="G373" s="120">
        <v>1829311750</v>
      </c>
      <c r="H373" s="120" t="s">
        <v>1352</v>
      </c>
      <c r="I373" s="121"/>
      <c r="J373" s="121"/>
      <c r="K373" s="121">
        <v>-64000</v>
      </c>
    </row>
    <row r="374" spans="2:11" outlineLevel="2">
      <c r="B374" s="120">
        <v>82</v>
      </c>
      <c r="C374" s="120" t="s">
        <v>1301</v>
      </c>
      <c r="D374" s="120">
        <v>151</v>
      </c>
      <c r="E374" s="120">
        <v>21</v>
      </c>
      <c r="F374" s="120">
        <v>82</v>
      </c>
      <c r="G374" s="120">
        <v>1829313210</v>
      </c>
      <c r="H374" s="120" t="s">
        <v>1353</v>
      </c>
      <c r="I374" s="121">
        <v>-235000</v>
      </c>
      <c r="J374" s="121">
        <v>-208000</v>
      </c>
      <c r="K374" s="121">
        <v>-168000</v>
      </c>
    </row>
    <row r="375" spans="2:11" outlineLevel="2">
      <c r="B375" s="120">
        <v>82</v>
      </c>
      <c r="C375" s="120" t="s">
        <v>1301</v>
      </c>
      <c r="D375" s="120">
        <v>152</v>
      </c>
      <c r="E375" s="120">
        <v>21</v>
      </c>
      <c r="F375" s="120">
        <v>82</v>
      </c>
      <c r="G375" s="120">
        <v>1829313710</v>
      </c>
      <c r="H375" s="120" t="s">
        <v>1354</v>
      </c>
      <c r="I375" s="121">
        <v>-25000</v>
      </c>
      <c r="J375" s="121">
        <v>-23000</v>
      </c>
      <c r="K375" s="121">
        <v>-20000</v>
      </c>
    </row>
    <row r="376" spans="2:11" outlineLevel="2">
      <c r="B376" s="120">
        <v>82</v>
      </c>
      <c r="C376" s="120" t="s">
        <v>1301</v>
      </c>
      <c r="D376" s="120">
        <v>152</v>
      </c>
      <c r="E376" s="120">
        <v>21</v>
      </c>
      <c r="F376" s="120">
        <v>82</v>
      </c>
      <c r="G376" s="120">
        <v>1829313713</v>
      </c>
      <c r="H376" s="120" t="s">
        <v>1355</v>
      </c>
      <c r="I376" s="121">
        <v>-30000</v>
      </c>
      <c r="J376" s="121">
        <v>-29000</v>
      </c>
      <c r="K376" s="121">
        <v>-30000</v>
      </c>
    </row>
    <row r="377" spans="2:11" outlineLevel="2">
      <c r="B377" s="120">
        <v>82</v>
      </c>
      <c r="C377" s="120" t="s">
        <v>1301</v>
      </c>
      <c r="D377" s="120">
        <v>152</v>
      </c>
      <c r="E377" s="120">
        <v>21</v>
      </c>
      <c r="F377" s="120">
        <v>82</v>
      </c>
      <c r="G377" s="120">
        <v>1829313740</v>
      </c>
      <c r="H377" s="120" t="s">
        <v>1356</v>
      </c>
      <c r="I377" s="121">
        <v>-25000</v>
      </c>
      <c r="J377" s="121">
        <v>-9000</v>
      </c>
      <c r="K377" s="121">
        <v>-50000</v>
      </c>
    </row>
    <row r="378" spans="2:11" outlineLevel="2">
      <c r="B378" s="120">
        <v>82</v>
      </c>
      <c r="C378" s="120" t="s">
        <v>1301</v>
      </c>
      <c r="D378" s="120">
        <v>151</v>
      </c>
      <c r="E378" s="120">
        <v>21</v>
      </c>
      <c r="F378" s="120">
        <v>82</v>
      </c>
      <c r="G378" s="120">
        <v>1829314110</v>
      </c>
      <c r="H378" s="120" t="s">
        <v>1357</v>
      </c>
      <c r="I378" s="121">
        <v>-206000</v>
      </c>
      <c r="J378" s="121">
        <v>-233000</v>
      </c>
      <c r="K378" s="121">
        <v>-215000</v>
      </c>
    </row>
    <row r="379" spans="2:11" outlineLevel="2">
      <c r="B379" s="120">
        <v>82</v>
      </c>
      <c r="C379" s="120" t="s">
        <v>1301</v>
      </c>
      <c r="D379" s="120">
        <v>152</v>
      </c>
      <c r="E379" s="120">
        <v>21</v>
      </c>
      <c r="F379" s="120">
        <v>82</v>
      </c>
      <c r="G379" s="120">
        <v>1829314713</v>
      </c>
      <c r="H379" s="120" t="s">
        <v>1358</v>
      </c>
      <c r="I379" s="121">
        <v>-30000</v>
      </c>
      <c r="J379" s="121">
        <v>-4000</v>
      </c>
      <c r="K379" s="121">
        <v>-30000</v>
      </c>
    </row>
    <row r="380" spans="2:11" outlineLevel="2">
      <c r="B380" s="120">
        <v>82</v>
      </c>
      <c r="C380" s="120" t="s">
        <v>1301</v>
      </c>
      <c r="D380" s="120">
        <v>152</v>
      </c>
      <c r="E380" s="120">
        <v>21</v>
      </c>
      <c r="F380" s="120">
        <v>82</v>
      </c>
      <c r="G380" s="120">
        <v>1829314740</v>
      </c>
      <c r="H380" s="120" t="s">
        <v>1359</v>
      </c>
      <c r="I380" s="121">
        <v>-115000</v>
      </c>
      <c r="J380" s="121">
        <v>-117000</v>
      </c>
      <c r="K380" s="121">
        <v>-30000</v>
      </c>
    </row>
    <row r="381" spans="2:11" outlineLevel="2">
      <c r="B381" s="120">
        <v>82</v>
      </c>
      <c r="C381" s="120" t="s">
        <v>1301</v>
      </c>
      <c r="D381" s="120">
        <v>152</v>
      </c>
      <c r="E381" s="120">
        <v>21</v>
      </c>
      <c r="F381" s="120">
        <v>82</v>
      </c>
      <c r="G381" s="120">
        <v>1829314750</v>
      </c>
      <c r="H381" s="120" t="s">
        <v>1360</v>
      </c>
      <c r="I381" s="121"/>
      <c r="J381" s="121"/>
      <c r="K381" s="121">
        <v>-60000</v>
      </c>
    </row>
    <row r="382" spans="2:11" outlineLevel="2">
      <c r="B382" s="120">
        <v>82</v>
      </c>
      <c r="C382" s="120" t="s">
        <v>1301</v>
      </c>
      <c r="D382" s="120">
        <v>152</v>
      </c>
      <c r="E382" s="120">
        <v>21</v>
      </c>
      <c r="F382" s="120">
        <v>82</v>
      </c>
      <c r="G382" s="120">
        <v>1829314751</v>
      </c>
      <c r="H382" s="120" t="s">
        <v>1361</v>
      </c>
      <c r="I382" s="121"/>
      <c r="J382" s="121"/>
      <c r="K382" s="121">
        <v>-30000</v>
      </c>
    </row>
    <row r="383" spans="2:11" outlineLevel="2">
      <c r="B383" s="120">
        <v>82</v>
      </c>
      <c r="C383" s="120" t="s">
        <v>1301</v>
      </c>
      <c r="D383" s="120">
        <v>151</v>
      </c>
      <c r="E383" s="120">
        <v>21</v>
      </c>
      <c r="F383" s="120">
        <v>82</v>
      </c>
      <c r="G383" s="120">
        <v>1829315110</v>
      </c>
      <c r="H383" s="120" t="s">
        <v>1362</v>
      </c>
      <c r="I383" s="121">
        <v>-175000</v>
      </c>
      <c r="J383" s="121">
        <v>-161000</v>
      </c>
      <c r="K383" s="121">
        <v>-220000</v>
      </c>
    </row>
    <row r="384" spans="2:11" outlineLevel="2">
      <c r="B384" s="120">
        <v>82</v>
      </c>
      <c r="C384" s="120" t="s">
        <v>1301</v>
      </c>
      <c r="D384" s="120">
        <v>152</v>
      </c>
      <c r="E384" s="120">
        <v>21</v>
      </c>
      <c r="F384" s="120">
        <v>82</v>
      </c>
      <c r="G384" s="120">
        <v>1829315710</v>
      </c>
      <c r="H384" s="120" t="s">
        <v>1363</v>
      </c>
      <c r="I384" s="121">
        <v>-10000</v>
      </c>
      <c r="J384" s="121">
        <v>-12000</v>
      </c>
      <c r="K384" s="121">
        <v>-15000</v>
      </c>
    </row>
    <row r="385" spans="2:11" outlineLevel="2">
      <c r="B385" s="120">
        <v>82</v>
      </c>
      <c r="C385" s="120" t="s">
        <v>1301</v>
      </c>
      <c r="D385" s="120">
        <v>152</v>
      </c>
      <c r="E385" s="120">
        <v>21</v>
      </c>
      <c r="F385" s="120">
        <v>82</v>
      </c>
      <c r="G385" s="120">
        <v>1829315713</v>
      </c>
      <c r="H385" s="120" t="s">
        <v>1364</v>
      </c>
      <c r="I385" s="121">
        <v>-30000</v>
      </c>
      <c r="J385" s="121">
        <v>0</v>
      </c>
      <c r="K385" s="121">
        <v>-30000</v>
      </c>
    </row>
    <row r="386" spans="2:11" outlineLevel="2">
      <c r="B386" s="120">
        <v>82</v>
      </c>
      <c r="C386" s="120" t="s">
        <v>1301</v>
      </c>
      <c r="D386" s="120">
        <v>152</v>
      </c>
      <c r="E386" s="120">
        <v>21</v>
      </c>
      <c r="F386" s="120">
        <v>82</v>
      </c>
      <c r="G386" s="120">
        <v>1829315740</v>
      </c>
      <c r="H386" s="120" t="s">
        <v>1365</v>
      </c>
      <c r="I386" s="121">
        <v>-100000</v>
      </c>
      <c r="J386" s="121">
        <v>-148000</v>
      </c>
      <c r="K386" s="121">
        <v>-80000</v>
      </c>
    </row>
    <row r="387" spans="2:11" outlineLevel="2">
      <c r="B387" s="120">
        <v>82</v>
      </c>
      <c r="C387" s="120" t="s">
        <v>1301</v>
      </c>
      <c r="D387" s="120">
        <v>152</v>
      </c>
      <c r="E387" s="120">
        <v>21</v>
      </c>
      <c r="F387" s="120">
        <v>82</v>
      </c>
      <c r="G387" s="120">
        <v>1829315751</v>
      </c>
      <c r="H387" s="120" t="s">
        <v>1366</v>
      </c>
      <c r="I387" s="121"/>
      <c r="J387" s="121"/>
      <c r="K387" s="121">
        <v>-75000</v>
      </c>
    </row>
    <row r="388" spans="2:11" outlineLevel="2">
      <c r="B388" s="120">
        <v>82</v>
      </c>
      <c r="C388" s="120" t="s">
        <v>1301</v>
      </c>
      <c r="D388" s="120">
        <v>151</v>
      </c>
      <c r="E388" s="120">
        <v>21</v>
      </c>
      <c r="F388" s="120">
        <v>82</v>
      </c>
      <c r="G388" s="120">
        <v>1829316210</v>
      </c>
      <c r="H388" s="120" t="s">
        <v>1367</v>
      </c>
      <c r="I388" s="121">
        <v>-395000</v>
      </c>
      <c r="J388" s="121">
        <v>-399000</v>
      </c>
      <c r="K388" s="121">
        <v>-350000</v>
      </c>
    </row>
    <row r="389" spans="2:11" outlineLevel="2">
      <c r="B389" s="120">
        <v>82</v>
      </c>
      <c r="C389" s="120" t="s">
        <v>1301</v>
      </c>
      <c r="D389" s="120">
        <v>152</v>
      </c>
      <c r="E389" s="120">
        <v>21</v>
      </c>
      <c r="F389" s="120">
        <v>82</v>
      </c>
      <c r="G389" s="120">
        <v>1829316710</v>
      </c>
      <c r="H389" s="120" t="s">
        <v>1368</v>
      </c>
      <c r="I389" s="121">
        <v>-40000</v>
      </c>
      <c r="J389" s="121">
        <v>-39000</v>
      </c>
      <c r="K389" s="121">
        <v>-40000</v>
      </c>
    </row>
    <row r="390" spans="2:11" outlineLevel="2">
      <c r="B390" s="120">
        <v>82</v>
      </c>
      <c r="C390" s="120" t="s">
        <v>1301</v>
      </c>
      <c r="D390" s="120">
        <v>152</v>
      </c>
      <c r="E390" s="120">
        <v>21</v>
      </c>
      <c r="F390" s="120">
        <v>82</v>
      </c>
      <c r="G390" s="120">
        <v>1829316713</v>
      </c>
      <c r="H390" s="120" t="s">
        <v>1369</v>
      </c>
      <c r="I390" s="121">
        <v>-40000</v>
      </c>
      <c r="J390" s="121">
        <v>-36000</v>
      </c>
      <c r="K390" s="121">
        <v>-40000</v>
      </c>
    </row>
    <row r="391" spans="2:11" outlineLevel="2">
      <c r="B391" s="120">
        <v>82</v>
      </c>
      <c r="C391" s="120" t="s">
        <v>1301</v>
      </c>
      <c r="D391" s="120">
        <v>152</v>
      </c>
      <c r="E391" s="120">
        <v>21</v>
      </c>
      <c r="F391" s="120">
        <v>82</v>
      </c>
      <c r="G391" s="120">
        <v>1829316740</v>
      </c>
      <c r="H391" s="120" t="s">
        <v>1370</v>
      </c>
      <c r="I391" s="121">
        <v>-80000</v>
      </c>
      <c r="J391" s="121">
        <v>-70000</v>
      </c>
      <c r="K391" s="121">
        <v>-30000</v>
      </c>
    </row>
    <row r="392" spans="2:11" outlineLevel="2">
      <c r="B392" s="120">
        <v>82</v>
      </c>
      <c r="C392" s="120" t="s">
        <v>1301</v>
      </c>
      <c r="D392" s="120">
        <v>152</v>
      </c>
      <c r="E392" s="120">
        <v>21</v>
      </c>
      <c r="F392" s="120">
        <v>82</v>
      </c>
      <c r="G392" s="120">
        <v>1829316751</v>
      </c>
      <c r="H392" s="120" t="s">
        <v>1371</v>
      </c>
      <c r="I392" s="121"/>
      <c r="J392" s="121"/>
      <c r="K392" s="121">
        <v>-10000</v>
      </c>
    </row>
    <row r="393" spans="2:11" outlineLevel="2">
      <c r="B393" s="120">
        <v>82</v>
      </c>
      <c r="C393" s="120" t="s">
        <v>1301</v>
      </c>
      <c r="D393" s="120">
        <v>151</v>
      </c>
      <c r="E393" s="120">
        <v>21</v>
      </c>
      <c r="F393" s="120">
        <v>82</v>
      </c>
      <c r="G393" s="120">
        <v>1829317210</v>
      </c>
      <c r="H393" s="120" t="s">
        <v>1372</v>
      </c>
      <c r="I393" s="121">
        <v>-1115000</v>
      </c>
      <c r="J393" s="121">
        <v>-1058000</v>
      </c>
      <c r="K393" s="121">
        <v>-938000</v>
      </c>
    </row>
    <row r="394" spans="2:11" outlineLevel="2">
      <c r="B394" s="120">
        <v>82</v>
      </c>
      <c r="C394" s="120" t="s">
        <v>1301</v>
      </c>
      <c r="D394" s="120">
        <v>152</v>
      </c>
      <c r="E394" s="120">
        <v>21</v>
      </c>
      <c r="F394" s="120">
        <v>82</v>
      </c>
      <c r="G394" s="120">
        <v>1829317710</v>
      </c>
      <c r="H394" s="120" t="s">
        <v>1373</v>
      </c>
      <c r="I394" s="121">
        <v>-130000</v>
      </c>
      <c r="J394" s="121">
        <v>-116000</v>
      </c>
      <c r="K394" s="121">
        <v>-80000</v>
      </c>
    </row>
    <row r="395" spans="2:11" outlineLevel="2">
      <c r="B395" s="120">
        <v>82</v>
      </c>
      <c r="C395" s="120" t="s">
        <v>1301</v>
      </c>
      <c r="D395" s="120">
        <v>152</v>
      </c>
      <c r="E395" s="120">
        <v>21</v>
      </c>
      <c r="F395" s="120">
        <v>82</v>
      </c>
      <c r="G395" s="120">
        <v>1829317713</v>
      </c>
      <c r="H395" s="120" t="s">
        <v>1374</v>
      </c>
      <c r="I395" s="121">
        <v>-55000</v>
      </c>
      <c r="J395" s="121">
        <v>-43000</v>
      </c>
      <c r="K395" s="121">
        <v>-55000</v>
      </c>
    </row>
    <row r="396" spans="2:11" outlineLevel="2">
      <c r="B396" s="120">
        <v>82</v>
      </c>
      <c r="C396" s="120" t="s">
        <v>1301</v>
      </c>
      <c r="D396" s="120">
        <v>152</v>
      </c>
      <c r="E396" s="120">
        <v>21</v>
      </c>
      <c r="F396" s="120">
        <v>82</v>
      </c>
      <c r="G396" s="120">
        <v>1829317740</v>
      </c>
      <c r="H396" s="120" t="s">
        <v>1375</v>
      </c>
      <c r="I396" s="121">
        <v>-130000</v>
      </c>
      <c r="J396" s="121">
        <v>-186000</v>
      </c>
      <c r="K396" s="121">
        <v>-130000</v>
      </c>
    </row>
    <row r="397" spans="2:11" outlineLevel="2">
      <c r="B397" s="120">
        <v>82</v>
      </c>
      <c r="C397" s="120" t="s">
        <v>1301</v>
      </c>
      <c r="D397" s="120">
        <v>152</v>
      </c>
      <c r="E397" s="120">
        <v>21</v>
      </c>
      <c r="F397" s="120">
        <v>82</v>
      </c>
      <c r="G397" s="120">
        <v>1829317750</v>
      </c>
      <c r="H397" s="120" t="s">
        <v>1376</v>
      </c>
      <c r="I397" s="121">
        <v>-100000</v>
      </c>
      <c r="J397" s="121">
        <v>-40000</v>
      </c>
      <c r="K397" s="121">
        <v>-65000</v>
      </c>
    </row>
    <row r="398" spans="2:11" outlineLevel="2">
      <c r="B398" s="120">
        <v>82</v>
      </c>
      <c r="C398" s="120" t="s">
        <v>1301</v>
      </c>
      <c r="D398" s="120">
        <v>152</v>
      </c>
      <c r="E398" s="120">
        <v>21</v>
      </c>
      <c r="F398" s="120">
        <v>82</v>
      </c>
      <c r="G398" s="120">
        <v>1829317751</v>
      </c>
      <c r="H398" s="120" t="s">
        <v>1377</v>
      </c>
      <c r="I398" s="121"/>
      <c r="J398" s="121"/>
      <c r="K398" s="121">
        <v>-20000</v>
      </c>
    </row>
    <row r="399" spans="2:11" outlineLevel="2">
      <c r="B399" s="120">
        <v>82</v>
      </c>
      <c r="C399" s="120" t="s">
        <v>1301</v>
      </c>
      <c r="D399" s="120">
        <v>151</v>
      </c>
      <c r="E399" s="120">
        <v>21</v>
      </c>
      <c r="F399" s="120">
        <v>82</v>
      </c>
      <c r="G399" s="120">
        <v>1829318110</v>
      </c>
      <c r="H399" s="120" t="s">
        <v>1378</v>
      </c>
      <c r="I399" s="121">
        <v>-540000</v>
      </c>
      <c r="J399" s="121">
        <v>-669000</v>
      </c>
      <c r="K399" s="121">
        <v>-655000</v>
      </c>
    </row>
    <row r="400" spans="2:11" outlineLevel="2">
      <c r="B400" s="120">
        <v>82</v>
      </c>
      <c r="C400" s="120" t="s">
        <v>1301</v>
      </c>
      <c r="D400" s="120">
        <v>152</v>
      </c>
      <c r="E400" s="120">
        <v>21</v>
      </c>
      <c r="F400" s="120">
        <v>82</v>
      </c>
      <c r="G400" s="120">
        <v>1829318710</v>
      </c>
      <c r="H400" s="120" t="s">
        <v>1379</v>
      </c>
      <c r="I400" s="121">
        <v>-85000</v>
      </c>
      <c r="J400" s="121">
        <v>-55000</v>
      </c>
      <c r="K400" s="121">
        <v>-90000</v>
      </c>
    </row>
    <row r="401" spans="2:11" outlineLevel="2">
      <c r="B401" s="120">
        <v>82</v>
      </c>
      <c r="C401" s="120" t="s">
        <v>1301</v>
      </c>
      <c r="D401" s="120">
        <v>152</v>
      </c>
      <c r="E401" s="120">
        <v>21</v>
      </c>
      <c r="F401" s="120">
        <v>82</v>
      </c>
      <c r="G401" s="120">
        <v>1829318713</v>
      </c>
      <c r="H401" s="120" t="s">
        <v>1380</v>
      </c>
      <c r="I401" s="121">
        <v>-45000</v>
      </c>
      <c r="J401" s="121">
        <v>-43000</v>
      </c>
      <c r="K401" s="121">
        <v>-45000</v>
      </c>
    </row>
    <row r="402" spans="2:11" outlineLevel="2">
      <c r="B402" s="120">
        <v>82</v>
      </c>
      <c r="C402" s="120" t="s">
        <v>1301</v>
      </c>
      <c r="D402" s="120">
        <v>152</v>
      </c>
      <c r="E402" s="120">
        <v>21</v>
      </c>
      <c r="F402" s="120">
        <v>82</v>
      </c>
      <c r="G402" s="120">
        <v>1829318740</v>
      </c>
      <c r="H402" s="120" t="s">
        <v>1381</v>
      </c>
      <c r="I402" s="121">
        <v>-230000</v>
      </c>
      <c r="J402" s="121">
        <v>-244000</v>
      </c>
      <c r="K402" s="121">
        <v>-90000</v>
      </c>
    </row>
    <row r="403" spans="2:11" outlineLevel="2">
      <c r="B403" s="120">
        <v>82</v>
      </c>
      <c r="C403" s="120" t="s">
        <v>1301</v>
      </c>
      <c r="D403" s="120">
        <v>152</v>
      </c>
      <c r="E403" s="120">
        <v>21</v>
      </c>
      <c r="F403" s="120">
        <v>82</v>
      </c>
      <c r="G403" s="120">
        <v>1829318751</v>
      </c>
      <c r="H403" s="120" t="s">
        <v>1382</v>
      </c>
      <c r="I403" s="121"/>
      <c r="J403" s="121"/>
      <c r="K403" s="121">
        <v>-117000</v>
      </c>
    </row>
    <row r="404" spans="2:11" outlineLevel="2">
      <c r="B404" s="120">
        <v>82</v>
      </c>
      <c r="C404" s="120" t="s">
        <v>1301</v>
      </c>
      <c r="D404" s="120">
        <v>151</v>
      </c>
      <c r="E404" s="120">
        <v>21</v>
      </c>
      <c r="F404" s="120">
        <v>82</v>
      </c>
      <c r="G404" s="120">
        <v>1829319110</v>
      </c>
      <c r="H404" s="120" t="s">
        <v>1383</v>
      </c>
      <c r="I404" s="121">
        <v>-150000</v>
      </c>
      <c r="J404" s="121">
        <v>-137000</v>
      </c>
      <c r="K404" s="121">
        <v>-153000</v>
      </c>
    </row>
    <row r="405" spans="2:11" outlineLevel="2">
      <c r="B405" s="120">
        <v>82</v>
      </c>
      <c r="C405" s="120" t="s">
        <v>1301</v>
      </c>
      <c r="D405" s="120">
        <v>152</v>
      </c>
      <c r="E405" s="120">
        <v>21</v>
      </c>
      <c r="F405" s="120">
        <v>82</v>
      </c>
      <c r="G405" s="120">
        <v>1829319750</v>
      </c>
      <c r="H405" s="120" t="s">
        <v>1384</v>
      </c>
      <c r="I405" s="121">
        <v>-45000</v>
      </c>
      <c r="J405" s="121">
        <v>-58000</v>
      </c>
      <c r="K405" s="121">
        <v>-24000</v>
      </c>
    </row>
    <row r="406" spans="2:11" outlineLevel="2">
      <c r="B406" s="120">
        <v>82</v>
      </c>
      <c r="C406" s="120" t="s">
        <v>1301</v>
      </c>
      <c r="D406" s="120">
        <v>152</v>
      </c>
      <c r="E406" s="120">
        <v>21</v>
      </c>
      <c r="F406" s="120">
        <v>82</v>
      </c>
      <c r="G406" s="120">
        <v>1829319780</v>
      </c>
      <c r="H406" s="120" t="s">
        <v>1385</v>
      </c>
      <c r="I406" s="121">
        <v>-25000</v>
      </c>
      <c r="J406" s="121">
        <v>-41000</v>
      </c>
      <c r="K406" s="121">
        <v>0</v>
      </c>
    </row>
    <row r="407" spans="2:11" outlineLevel="2">
      <c r="B407" s="120">
        <v>82</v>
      </c>
      <c r="C407" s="120" t="s">
        <v>1301</v>
      </c>
      <c r="D407" s="120">
        <v>151</v>
      </c>
      <c r="E407" s="120">
        <v>21</v>
      </c>
      <c r="F407" s="120">
        <v>82</v>
      </c>
      <c r="G407" s="120">
        <v>1829320210</v>
      </c>
      <c r="H407" s="120" t="s">
        <v>1386</v>
      </c>
      <c r="I407" s="121">
        <v>-225000</v>
      </c>
      <c r="J407" s="121">
        <v>-273000</v>
      </c>
      <c r="K407" s="121">
        <v>-229000</v>
      </c>
    </row>
    <row r="408" spans="2:11" outlineLevel="2">
      <c r="B408" s="120">
        <v>82</v>
      </c>
      <c r="C408" s="120" t="s">
        <v>1301</v>
      </c>
      <c r="D408" s="120">
        <v>152</v>
      </c>
      <c r="E408" s="120">
        <v>21</v>
      </c>
      <c r="F408" s="120">
        <v>82</v>
      </c>
      <c r="G408" s="120">
        <v>1829320710</v>
      </c>
      <c r="H408" s="120" t="s">
        <v>1387</v>
      </c>
      <c r="I408" s="121">
        <v>-75000</v>
      </c>
      <c r="J408" s="121">
        <v>-57000</v>
      </c>
      <c r="K408" s="121">
        <v>-40000</v>
      </c>
    </row>
    <row r="409" spans="2:11" outlineLevel="2">
      <c r="B409" s="120">
        <v>82</v>
      </c>
      <c r="C409" s="120" t="s">
        <v>1301</v>
      </c>
      <c r="D409" s="120">
        <v>152</v>
      </c>
      <c r="E409" s="120">
        <v>21</v>
      </c>
      <c r="F409" s="120">
        <v>82</v>
      </c>
      <c r="G409" s="120">
        <v>1829320713</v>
      </c>
      <c r="H409" s="120" t="s">
        <v>1388</v>
      </c>
      <c r="I409" s="121">
        <v>-30000</v>
      </c>
      <c r="J409" s="121">
        <v>-32000</v>
      </c>
      <c r="K409" s="121">
        <v>-30000</v>
      </c>
    </row>
    <row r="410" spans="2:11" outlineLevel="2">
      <c r="B410" s="120">
        <v>82</v>
      </c>
      <c r="C410" s="120" t="s">
        <v>1301</v>
      </c>
      <c r="D410" s="120">
        <v>152</v>
      </c>
      <c r="E410" s="120">
        <v>21</v>
      </c>
      <c r="F410" s="120">
        <v>82</v>
      </c>
      <c r="G410" s="120">
        <v>1829320740</v>
      </c>
      <c r="H410" s="120" t="s">
        <v>1389</v>
      </c>
      <c r="I410" s="121">
        <v>-90000</v>
      </c>
      <c r="J410" s="121">
        <v>-104000</v>
      </c>
      <c r="K410" s="121">
        <v>-55000</v>
      </c>
    </row>
    <row r="411" spans="2:11" outlineLevel="2">
      <c r="B411" s="120">
        <v>82</v>
      </c>
      <c r="C411" s="120" t="s">
        <v>1301</v>
      </c>
      <c r="D411" s="120">
        <v>152</v>
      </c>
      <c r="E411" s="120">
        <v>21</v>
      </c>
      <c r="F411" s="120">
        <v>82</v>
      </c>
      <c r="G411" s="120">
        <v>1829320750</v>
      </c>
      <c r="H411" s="120" t="s">
        <v>1390</v>
      </c>
      <c r="I411" s="121">
        <v>-60000</v>
      </c>
      <c r="J411" s="121">
        <v>-15000</v>
      </c>
      <c r="K411" s="121">
        <v>0</v>
      </c>
    </row>
    <row r="412" spans="2:11" outlineLevel="2">
      <c r="B412" s="120">
        <v>82</v>
      </c>
      <c r="C412" s="120" t="s">
        <v>1301</v>
      </c>
      <c r="D412" s="120">
        <v>152</v>
      </c>
      <c r="E412" s="120">
        <v>21</v>
      </c>
      <c r="F412" s="120">
        <v>82</v>
      </c>
      <c r="G412" s="120">
        <v>1829320751</v>
      </c>
      <c r="H412" s="120" t="s">
        <v>1391</v>
      </c>
      <c r="I412" s="121"/>
      <c r="J412" s="121"/>
      <c r="K412" s="121">
        <v>-72000</v>
      </c>
    </row>
    <row r="413" spans="2:11" outlineLevel="2">
      <c r="B413" s="120">
        <v>82</v>
      </c>
      <c r="C413" s="120" t="s">
        <v>1301</v>
      </c>
      <c r="D413" s="120">
        <v>151</v>
      </c>
      <c r="E413" s="120">
        <v>21</v>
      </c>
      <c r="F413" s="120">
        <v>82</v>
      </c>
      <c r="G413" s="120">
        <v>1829321110</v>
      </c>
      <c r="H413" s="120" t="s">
        <v>1392</v>
      </c>
      <c r="I413" s="121">
        <v>-140000</v>
      </c>
      <c r="J413" s="121">
        <v>-193000</v>
      </c>
      <c r="K413" s="121">
        <v>-35000</v>
      </c>
    </row>
    <row r="414" spans="2:11" outlineLevel="2">
      <c r="B414" s="120">
        <v>82</v>
      </c>
      <c r="C414" s="120" t="s">
        <v>1301</v>
      </c>
      <c r="D414" s="120">
        <v>152</v>
      </c>
      <c r="E414" s="120">
        <v>21</v>
      </c>
      <c r="F414" s="120">
        <v>82</v>
      </c>
      <c r="G414" s="120">
        <v>1829321710</v>
      </c>
      <c r="H414" s="120" t="s">
        <v>1393</v>
      </c>
      <c r="I414" s="121">
        <v>0</v>
      </c>
      <c r="J414" s="121">
        <v>-6000</v>
      </c>
      <c r="K414" s="121">
        <v>-10000</v>
      </c>
    </row>
    <row r="415" spans="2:11" outlineLevel="2">
      <c r="B415" s="120">
        <v>82</v>
      </c>
      <c r="C415" s="120" t="s">
        <v>1301</v>
      </c>
      <c r="D415" s="120">
        <v>152</v>
      </c>
      <c r="E415" s="120">
        <v>21</v>
      </c>
      <c r="F415" s="120">
        <v>82</v>
      </c>
      <c r="G415" s="120">
        <v>1829321780</v>
      </c>
      <c r="H415" s="120" t="s">
        <v>1394</v>
      </c>
      <c r="I415" s="121">
        <v>-150000</v>
      </c>
      <c r="J415" s="121">
        <v>-7000</v>
      </c>
      <c r="K415" s="121">
        <v>-50000</v>
      </c>
    </row>
    <row r="416" spans="2:11" outlineLevel="2">
      <c r="B416" s="120">
        <v>82</v>
      </c>
      <c r="C416" s="120" t="s">
        <v>1301</v>
      </c>
      <c r="D416" s="120">
        <v>152</v>
      </c>
      <c r="E416" s="120">
        <v>21</v>
      </c>
      <c r="F416" s="120">
        <v>82</v>
      </c>
      <c r="G416" s="120">
        <v>1829322740</v>
      </c>
      <c r="H416" s="120" t="s">
        <v>1395</v>
      </c>
      <c r="I416" s="121">
        <v>-10000</v>
      </c>
      <c r="J416" s="121">
        <v>0</v>
      </c>
      <c r="K416" s="121">
        <v>-5000</v>
      </c>
    </row>
    <row r="417" spans="2:11" outlineLevel="2">
      <c r="B417" s="120">
        <v>82</v>
      </c>
      <c r="C417" s="120" t="s">
        <v>1301</v>
      </c>
      <c r="D417" s="120">
        <v>152</v>
      </c>
      <c r="E417" s="120">
        <v>21</v>
      </c>
      <c r="F417" s="120">
        <v>82</v>
      </c>
      <c r="G417" s="120">
        <v>1829322750</v>
      </c>
      <c r="H417" s="120" t="s">
        <v>1396</v>
      </c>
      <c r="I417" s="121">
        <v>0</v>
      </c>
      <c r="J417" s="121">
        <v>-90000</v>
      </c>
      <c r="K417" s="121">
        <v>-90000</v>
      </c>
    </row>
    <row r="418" spans="2:11" outlineLevel="2">
      <c r="B418" s="120">
        <v>82</v>
      </c>
      <c r="C418" s="120" t="s">
        <v>1301</v>
      </c>
      <c r="D418" s="120">
        <v>151</v>
      </c>
      <c r="E418" s="120">
        <v>21</v>
      </c>
      <c r="F418" s="120">
        <v>82</v>
      </c>
      <c r="G418" s="120">
        <v>1829323110</v>
      </c>
      <c r="H418" s="120" t="s">
        <v>1397</v>
      </c>
      <c r="I418" s="121">
        <v>0</v>
      </c>
      <c r="J418" s="121">
        <v>-42000</v>
      </c>
      <c r="K418" s="121">
        <v>0</v>
      </c>
    </row>
    <row r="419" spans="2:11" outlineLevel="2">
      <c r="B419" s="120">
        <v>82</v>
      </c>
      <c r="C419" s="120" t="s">
        <v>1301</v>
      </c>
      <c r="D419" s="120">
        <v>152</v>
      </c>
      <c r="E419" s="120">
        <v>21</v>
      </c>
      <c r="F419" s="120">
        <v>82</v>
      </c>
      <c r="G419" s="120">
        <v>1829324740</v>
      </c>
      <c r="H419" s="120" t="s">
        <v>1398</v>
      </c>
      <c r="I419" s="121">
        <v>-50000</v>
      </c>
      <c r="J419" s="121">
        <v>-8000</v>
      </c>
      <c r="K419" s="121">
        <v>0</v>
      </c>
    </row>
    <row r="420" spans="2:11" outlineLevel="2">
      <c r="B420" s="120">
        <v>82</v>
      </c>
      <c r="C420" s="120" t="s">
        <v>1301</v>
      </c>
      <c r="D420" s="120">
        <v>152</v>
      </c>
      <c r="E420" s="120">
        <v>21</v>
      </c>
      <c r="F420" s="120">
        <v>82</v>
      </c>
      <c r="G420" s="120">
        <v>1829325750</v>
      </c>
      <c r="H420" s="120" t="s">
        <v>1399</v>
      </c>
      <c r="I420" s="121">
        <v>-24000</v>
      </c>
      <c r="J420" s="121">
        <v>-19000</v>
      </c>
      <c r="K420" s="121">
        <v>0</v>
      </c>
    </row>
    <row r="421" spans="2:11" outlineLevel="2">
      <c r="B421" s="120">
        <v>82</v>
      </c>
      <c r="C421" s="120" t="s">
        <v>1301</v>
      </c>
      <c r="D421" s="120">
        <v>151</v>
      </c>
      <c r="E421" s="120">
        <v>21</v>
      </c>
      <c r="F421" s="120">
        <v>82</v>
      </c>
      <c r="G421" s="120">
        <v>1829339110</v>
      </c>
      <c r="H421" s="120" t="s">
        <v>1400</v>
      </c>
      <c r="I421" s="121">
        <v>0</v>
      </c>
      <c r="J421" s="121">
        <v>-1000</v>
      </c>
      <c r="K421" s="121">
        <v>0</v>
      </c>
    </row>
    <row r="422" spans="2:11" outlineLevel="2">
      <c r="B422" s="120">
        <v>82</v>
      </c>
      <c r="C422" s="120" t="s">
        <v>1301</v>
      </c>
      <c r="D422" s="120">
        <v>151</v>
      </c>
      <c r="E422" s="120">
        <v>21</v>
      </c>
      <c r="F422" s="120">
        <v>82</v>
      </c>
      <c r="G422" s="120">
        <v>1829340110</v>
      </c>
      <c r="H422" s="120" t="s">
        <v>1401</v>
      </c>
      <c r="I422" s="121">
        <v>-85000</v>
      </c>
      <c r="J422" s="121">
        <v>-57000</v>
      </c>
      <c r="K422" s="121">
        <v>-50000</v>
      </c>
    </row>
    <row r="423" spans="2:11" outlineLevel="2">
      <c r="B423" s="120">
        <v>82</v>
      </c>
      <c r="C423" s="120" t="s">
        <v>1301</v>
      </c>
      <c r="D423" s="120">
        <v>152</v>
      </c>
      <c r="E423" s="120">
        <v>21</v>
      </c>
      <c r="F423" s="120">
        <v>82</v>
      </c>
      <c r="G423" s="120">
        <v>1829340750</v>
      </c>
      <c r="H423" s="120" t="s">
        <v>1402</v>
      </c>
      <c r="I423" s="121"/>
      <c r="J423" s="121"/>
      <c r="K423" s="121">
        <v>-10000</v>
      </c>
    </row>
    <row r="424" spans="2:11" outlineLevel="2">
      <c r="B424" s="120">
        <v>82</v>
      </c>
      <c r="C424" s="120" t="s">
        <v>1301</v>
      </c>
      <c r="D424" s="120">
        <v>152</v>
      </c>
      <c r="E424" s="120">
        <v>21</v>
      </c>
      <c r="F424" s="120">
        <v>82</v>
      </c>
      <c r="G424" s="120">
        <v>1829341740</v>
      </c>
      <c r="H424" s="120" t="s">
        <v>1403</v>
      </c>
      <c r="I424" s="121">
        <v>-10000</v>
      </c>
      <c r="J424" s="121">
        <v>-12000</v>
      </c>
      <c r="K424" s="121">
        <v>-10000</v>
      </c>
    </row>
    <row r="425" spans="2:11" outlineLevel="2">
      <c r="B425" s="120">
        <v>82</v>
      </c>
      <c r="C425" s="120" t="s">
        <v>1301</v>
      </c>
      <c r="D425" s="120">
        <v>152</v>
      </c>
      <c r="E425" s="120">
        <v>21</v>
      </c>
      <c r="F425" s="120">
        <v>82</v>
      </c>
      <c r="G425" s="120">
        <v>1829341750</v>
      </c>
      <c r="H425" s="120" t="s">
        <v>1404</v>
      </c>
      <c r="I425" s="121"/>
      <c r="J425" s="121"/>
      <c r="K425" s="121">
        <v>-53000</v>
      </c>
    </row>
    <row r="426" spans="2:11" outlineLevel="2">
      <c r="B426" s="120">
        <v>82</v>
      </c>
      <c r="C426" s="120" t="s">
        <v>1301</v>
      </c>
      <c r="D426" s="120">
        <v>152</v>
      </c>
      <c r="E426" s="120">
        <v>21</v>
      </c>
      <c r="F426" s="120">
        <v>82</v>
      </c>
      <c r="G426" s="120">
        <v>1829342740</v>
      </c>
      <c r="H426" s="120" t="s">
        <v>1405</v>
      </c>
      <c r="I426" s="121">
        <v>-45000</v>
      </c>
      <c r="J426" s="121">
        <v>-37000</v>
      </c>
      <c r="K426" s="121">
        <v>0</v>
      </c>
    </row>
    <row r="427" spans="2:11" outlineLevel="2">
      <c r="B427" s="120">
        <v>82</v>
      </c>
      <c r="C427" s="120" t="s">
        <v>1301</v>
      </c>
      <c r="D427" s="120">
        <v>151</v>
      </c>
      <c r="E427" s="120">
        <v>21</v>
      </c>
      <c r="F427" s="120">
        <v>82</v>
      </c>
      <c r="G427" s="120">
        <v>1829343110</v>
      </c>
      <c r="H427" s="120" t="s">
        <v>1406</v>
      </c>
      <c r="I427" s="121">
        <v>-215000</v>
      </c>
      <c r="J427" s="121">
        <v>-268000</v>
      </c>
      <c r="K427" s="121">
        <v>-245000</v>
      </c>
    </row>
    <row r="428" spans="2:11" outlineLevel="2">
      <c r="B428" s="120">
        <v>82</v>
      </c>
      <c r="C428" s="120" t="s">
        <v>1301</v>
      </c>
      <c r="D428" s="120">
        <v>152</v>
      </c>
      <c r="E428" s="120">
        <v>21</v>
      </c>
      <c r="F428" s="120">
        <v>82</v>
      </c>
      <c r="G428" s="120">
        <v>1829343713</v>
      </c>
      <c r="H428" s="120" t="s">
        <v>1407</v>
      </c>
      <c r="I428" s="121">
        <v>-23000</v>
      </c>
      <c r="J428" s="121">
        <v>-8000</v>
      </c>
      <c r="K428" s="121">
        <v>-23000</v>
      </c>
    </row>
    <row r="429" spans="2:11" outlineLevel="2">
      <c r="B429" s="120">
        <v>82</v>
      </c>
      <c r="C429" s="120" t="s">
        <v>1301</v>
      </c>
      <c r="D429" s="120">
        <v>152</v>
      </c>
      <c r="E429" s="120">
        <v>21</v>
      </c>
      <c r="F429" s="120">
        <v>82</v>
      </c>
      <c r="G429" s="120">
        <v>1829343740</v>
      </c>
      <c r="H429" s="120" t="s">
        <v>1328</v>
      </c>
      <c r="I429" s="121">
        <v>-60000</v>
      </c>
      <c r="J429" s="121">
        <v>-114000</v>
      </c>
      <c r="K429" s="121">
        <v>-60000</v>
      </c>
    </row>
    <row r="430" spans="2:11" outlineLevel="2">
      <c r="B430" s="120">
        <v>82</v>
      </c>
      <c r="C430" s="120" t="s">
        <v>1301</v>
      </c>
      <c r="D430" s="120">
        <v>151</v>
      </c>
      <c r="E430" s="120">
        <v>21</v>
      </c>
      <c r="F430" s="120">
        <v>82</v>
      </c>
      <c r="G430" s="120">
        <v>1829344210</v>
      </c>
      <c r="H430" s="120" t="s">
        <v>1408</v>
      </c>
      <c r="I430" s="121">
        <v>0</v>
      </c>
      <c r="J430" s="121">
        <v>-20000</v>
      </c>
      <c r="K430" s="121">
        <v>0</v>
      </c>
    </row>
    <row r="431" spans="2:11" outlineLevel="2">
      <c r="B431" s="120">
        <v>82</v>
      </c>
      <c r="C431" s="120" t="s">
        <v>1301</v>
      </c>
      <c r="D431" s="120">
        <v>152</v>
      </c>
      <c r="E431" s="120">
        <v>21</v>
      </c>
      <c r="F431" s="120">
        <v>82</v>
      </c>
      <c r="G431" s="120">
        <v>1829345740</v>
      </c>
      <c r="H431" s="120" t="s">
        <v>1331</v>
      </c>
      <c r="I431" s="121">
        <v>-13000</v>
      </c>
      <c r="J431" s="121">
        <v>-2000</v>
      </c>
      <c r="K431" s="121">
        <v>0</v>
      </c>
    </row>
    <row r="432" spans="2:11" outlineLevel="2">
      <c r="B432" s="120">
        <v>82</v>
      </c>
      <c r="C432" s="120" t="s">
        <v>1301</v>
      </c>
      <c r="D432" s="120">
        <v>152</v>
      </c>
      <c r="E432" s="120">
        <v>21</v>
      </c>
      <c r="F432" s="120">
        <v>82</v>
      </c>
      <c r="G432" s="120">
        <v>1829346740</v>
      </c>
      <c r="H432" s="120" t="s">
        <v>1409</v>
      </c>
      <c r="I432" s="121">
        <v>-10000</v>
      </c>
      <c r="J432" s="121">
        <v>0</v>
      </c>
      <c r="K432" s="121">
        <v>0</v>
      </c>
    </row>
    <row r="433" spans="2:11" outlineLevel="2">
      <c r="B433" s="120">
        <v>82</v>
      </c>
      <c r="C433" s="120" t="s">
        <v>1301</v>
      </c>
      <c r="D433" s="120">
        <v>152</v>
      </c>
      <c r="E433" s="120">
        <v>21</v>
      </c>
      <c r="F433" s="120">
        <v>82</v>
      </c>
      <c r="G433" s="120">
        <v>1829347750</v>
      </c>
      <c r="H433" s="120" t="s">
        <v>1410</v>
      </c>
      <c r="I433" s="121">
        <v>-35000</v>
      </c>
      <c r="J433" s="121">
        <v>-6000</v>
      </c>
      <c r="K433" s="121">
        <v>0</v>
      </c>
    </row>
    <row r="434" spans="2:11" outlineLevel="2">
      <c r="B434" s="120">
        <v>82</v>
      </c>
      <c r="C434" s="120" t="s">
        <v>1301</v>
      </c>
      <c r="D434" s="120">
        <v>151</v>
      </c>
      <c r="E434" s="120">
        <v>21</v>
      </c>
      <c r="F434" s="120">
        <v>82</v>
      </c>
      <c r="G434" s="120">
        <v>1829391110</v>
      </c>
      <c r="H434" s="120" t="s">
        <v>1411</v>
      </c>
      <c r="I434" s="121">
        <v>-293000</v>
      </c>
      <c r="J434" s="121">
        <v>-295000</v>
      </c>
      <c r="K434" s="121">
        <v>-185000</v>
      </c>
    </row>
    <row r="435" spans="2:11" outlineLevel="2">
      <c r="B435" s="120">
        <v>82</v>
      </c>
      <c r="C435" s="120" t="s">
        <v>1301</v>
      </c>
      <c r="D435" s="120">
        <v>152</v>
      </c>
      <c r="E435" s="120">
        <v>21</v>
      </c>
      <c r="F435" s="120">
        <v>82</v>
      </c>
      <c r="G435" s="120">
        <v>1829391420</v>
      </c>
      <c r="H435" s="120" t="s">
        <v>1412</v>
      </c>
      <c r="I435" s="121">
        <v>-160000</v>
      </c>
      <c r="J435" s="121">
        <v>-198000</v>
      </c>
      <c r="K435" s="121">
        <v>-177000</v>
      </c>
    </row>
    <row r="436" spans="2:11" outlineLevel="2">
      <c r="B436" s="120">
        <v>82</v>
      </c>
      <c r="C436" s="120" t="s">
        <v>1301</v>
      </c>
      <c r="D436" s="120">
        <v>152</v>
      </c>
      <c r="E436" s="120">
        <v>21</v>
      </c>
      <c r="F436" s="120">
        <v>82</v>
      </c>
      <c r="G436" s="120">
        <v>1829391441</v>
      </c>
      <c r="H436" s="120" t="s">
        <v>1023</v>
      </c>
      <c r="I436" s="121">
        <v>-55000</v>
      </c>
      <c r="J436" s="121">
        <v>-55000</v>
      </c>
      <c r="K436" s="121">
        <v>-50000</v>
      </c>
    </row>
    <row r="437" spans="2:11" outlineLevel="2">
      <c r="B437" s="120">
        <v>82</v>
      </c>
      <c r="C437" s="120" t="s">
        <v>1301</v>
      </c>
      <c r="D437" s="120">
        <v>152</v>
      </c>
      <c r="E437" s="120">
        <v>21</v>
      </c>
      <c r="F437" s="120">
        <v>82</v>
      </c>
      <c r="G437" s="120">
        <v>1829391470</v>
      </c>
      <c r="H437" s="120" t="s">
        <v>254</v>
      </c>
      <c r="I437" s="121">
        <v>-5000</v>
      </c>
      <c r="J437" s="121">
        <v>-5000</v>
      </c>
      <c r="K437" s="121">
        <v>-5000</v>
      </c>
    </row>
    <row r="438" spans="2:11" outlineLevel="2">
      <c r="B438" s="120">
        <v>82</v>
      </c>
      <c r="C438" s="120" t="s">
        <v>1301</v>
      </c>
      <c r="D438" s="120">
        <v>152</v>
      </c>
      <c r="E438" s="120">
        <v>21</v>
      </c>
      <c r="F438" s="120">
        <v>82</v>
      </c>
      <c r="G438" s="120">
        <v>1829391535</v>
      </c>
      <c r="H438" s="120" t="s">
        <v>1413</v>
      </c>
      <c r="I438" s="121">
        <v>0</v>
      </c>
      <c r="J438" s="121">
        <v>-1000</v>
      </c>
      <c r="K438" s="121">
        <v>0</v>
      </c>
    </row>
    <row r="439" spans="2:11" outlineLevel="2">
      <c r="B439" s="120">
        <v>82</v>
      </c>
      <c r="C439" s="120" t="s">
        <v>1301</v>
      </c>
      <c r="D439" s="120">
        <v>152</v>
      </c>
      <c r="E439" s="120">
        <v>21</v>
      </c>
      <c r="F439" s="120">
        <v>82</v>
      </c>
      <c r="G439" s="120">
        <v>1829391540</v>
      </c>
      <c r="H439" s="120" t="s">
        <v>1016</v>
      </c>
      <c r="I439" s="121">
        <v>0</v>
      </c>
      <c r="J439" s="121">
        <v>-1000</v>
      </c>
      <c r="K439" s="121">
        <v>0</v>
      </c>
    </row>
    <row r="440" spans="2:11" outlineLevel="2">
      <c r="B440" s="120">
        <v>82</v>
      </c>
      <c r="C440" s="120" t="s">
        <v>1301</v>
      </c>
      <c r="D440" s="120">
        <v>152</v>
      </c>
      <c r="E440" s="120">
        <v>21</v>
      </c>
      <c r="F440" s="120">
        <v>82</v>
      </c>
      <c r="G440" s="120">
        <v>1829391730</v>
      </c>
      <c r="H440" s="120" t="s">
        <v>1414</v>
      </c>
      <c r="I440" s="121">
        <v>-12000</v>
      </c>
      <c r="J440" s="121">
        <v>-22000</v>
      </c>
      <c r="K440" s="121">
        <v>-15000</v>
      </c>
    </row>
    <row r="441" spans="2:11" outlineLevel="2">
      <c r="B441" s="120">
        <v>82</v>
      </c>
      <c r="C441" s="120" t="s">
        <v>1301</v>
      </c>
      <c r="D441" s="120">
        <v>152</v>
      </c>
      <c r="E441" s="120">
        <v>21</v>
      </c>
      <c r="F441" s="120">
        <v>82</v>
      </c>
      <c r="G441" s="120">
        <v>1829391731</v>
      </c>
      <c r="H441" s="120" t="s">
        <v>1415</v>
      </c>
      <c r="I441" s="121">
        <v>-25000</v>
      </c>
      <c r="J441" s="121">
        <v>-8000</v>
      </c>
      <c r="K441" s="121">
        <v>-15000</v>
      </c>
    </row>
    <row r="442" spans="2:11" outlineLevel="2">
      <c r="B442" s="120">
        <v>82</v>
      </c>
      <c r="C442" s="120" t="s">
        <v>1301</v>
      </c>
      <c r="D442" s="120">
        <v>151</v>
      </c>
      <c r="E442" s="120">
        <v>21</v>
      </c>
      <c r="F442" s="120">
        <v>82</v>
      </c>
      <c r="G442" s="120">
        <v>1829392210</v>
      </c>
      <c r="H442" s="120" t="s">
        <v>1416</v>
      </c>
      <c r="I442" s="121">
        <v>-500000</v>
      </c>
      <c r="J442" s="121">
        <v>-494000</v>
      </c>
      <c r="K442" s="121">
        <v>-630000</v>
      </c>
    </row>
    <row r="443" spans="2:11" outlineLevel="2">
      <c r="B443" s="120">
        <v>82</v>
      </c>
      <c r="C443" s="120" t="s">
        <v>1301</v>
      </c>
      <c r="D443" s="120">
        <v>152</v>
      </c>
      <c r="E443" s="120">
        <v>21</v>
      </c>
      <c r="F443" s="120">
        <v>82</v>
      </c>
      <c r="G443" s="120">
        <v>1829392710</v>
      </c>
      <c r="H443" s="120" t="s">
        <v>1417</v>
      </c>
      <c r="I443" s="121">
        <v>-75000</v>
      </c>
      <c r="J443" s="121">
        <v>-75000</v>
      </c>
      <c r="K443" s="121">
        <v>-75000</v>
      </c>
    </row>
    <row r="444" spans="2:11" outlineLevel="2">
      <c r="B444" s="120">
        <v>82</v>
      </c>
      <c r="C444" s="120" t="s">
        <v>1301</v>
      </c>
      <c r="D444" s="120">
        <v>152</v>
      </c>
      <c r="E444" s="120">
        <v>21</v>
      </c>
      <c r="F444" s="120">
        <v>82</v>
      </c>
      <c r="G444" s="120">
        <v>1829392713</v>
      </c>
      <c r="H444" s="120" t="s">
        <v>115</v>
      </c>
      <c r="I444" s="121">
        <v>-35000</v>
      </c>
      <c r="J444" s="121">
        <v>-39000</v>
      </c>
      <c r="K444" s="121">
        <v>-35000</v>
      </c>
    </row>
    <row r="445" spans="2:11" outlineLevel="2">
      <c r="B445" s="120">
        <v>82</v>
      </c>
      <c r="C445" s="120" t="s">
        <v>1301</v>
      </c>
      <c r="D445" s="120">
        <v>152</v>
      </c>
      <c r="E445" s="120">
        <v>21</v>
      </c>
      <c r="F445" s="120">
        <v>82</v>
      </c>
      <c r="G445" s="120">
        <v>1829392740</v>
      </c>
      <c r="H445" s="120" t="s">
        <v>1418</v>
      </c>
      <c r="I445" s="121">
        <v>-150000</v>
      </c>
      <c r="J445" s="121">
        <v>-144000</v>
      </c>
      <c r="K445" s="121">
        <v>-150000</v>
      </c>
    </row>
    <row r="446" spans="2:11" outlineLevel="2">
      <c r="B446" s="120">
        <v>82</v>
      </c>
      <c r="C446" s="120" t="s">
        <v>1301</v>
      </c>
      <c r="D446" s="120">
        <v>152</v>
      </c>
      <c r="E446" s="120">
        <v>21</v>
      </c>
      <c r="F446" s="120">
        <v>82</v>
      </c>
      <c r="G446" s="120">
        <v>1829393740</v>
      </c>
      <c r="H446" s="120" t="s">
        <v>1336</v>
      </c>
      <c r="I446" s="121">
        <v>-20000</v>
      </c>
      <c r="J446" s="121">
        <v>-44000</v>
      </c>
      <c r="K446" s="121">
        <v>-35000</v>
      </c>
    </row>
    <row r="447" spans="2:11" outlineLevel="1">
      <c r="B447" s="123"/>
      <c r="C447" s="123" t="s">
        <v>1419</v>
      </c>
      <c r="D447" s="120"/>
      <c r="E447" s="123"/>
      <c r="F447" s="123"/>
      <c r="G447" s="123"/>
      <c r="H447" s="123"/>
      <c r="I447" s="124">
        <f>SUBTOTAL(9,I318:I446)</f>
        <v>-3565000</v>
      </c>
      <c r="J447" s="124">
        <f>SUBTOTAL(9,J318:J446)</f>
        <v>-3646000</v>
      </c>
      <c r="K447" s="124">
        <f>SUBTOTAL(9,K318:K446)</f>
        <v>-2963000</v>
      </c>
    </row>
    <row r="448" spans="2:11" outlineLevel="2">
      <c r="B448" s="120">
        <v>32</v>
      </c>
      <c r="C448" s="120" t="s">
        <v>1420</v>
      </c>
      <c r="D448" s="120">
        <v>115</v>
      </c>
      <c r="E448" s="120">
        <v>22</v>
      </c>
      <c r="F448" s="120">
        <v>32</v>
      </c>
      <c r="G448" s="120">
        <v>1329327490</v>
      </c>
      <c r="H448" s="120" t="s">
        <v>1421</v>
      </c>
      <c r="I448" s="121">
        <v>950000</v>
      </c>
      <c r="J448" s="121">
        <v>300000</v>
      </c>
      <c r="K448" s="121">
        <v>100000</v>
      </c>
    </row>
    <row r="449" spans="2:11" outlineLevel="2">
      <c r="B449" s="120">
        <v>32</v>
      </c>
      <c r="C449" s="120" t="s">
        <v>1420</v>
      </c>
      <c r="D449" s="120">
        <v>123</v>
      </c>
      <c r="E449" s="120">
        <v>22</v>
      </c>
      <c r="F449" s="120">
        <v>32</v>
      </c>
      <c r="G449" s="120">
        <v>1329327990</v>
      </c>
      <c r="H449" s="120" t="s">
        <v>1422</v>
      </c>
      <c r="I449" s="121">
        <v>100000</v>
      </c>
      <c r="J449" s="121">
        <v>0</v>
      </c>
      <c r="K449" s="121">
        <v>0</v>
      </c>
    </row>
    <row r="450" spans="2:11" outlineLevel="2">
      <c r="B450" s="120">
        <v>32</v>
      </c>
      <c r="C450" s="120" t="s">
        <v>1420</v>
      </c>
      <c r="D450" s="120">
        <v>115</v>
      </c>
      <c r="E450" s="120">
        <v>22</v>
      </c>
      <c r="F450" s="120">
        <v>32</v>
      </c>
      <c r="G450" s="120">
        <v>1329328490</v>
      </c>
      <c r="H450" s="120" t="s">
        <v>1423</v>
      </c>
      <c r="I450" s="121">
        <v>950000</v>
      </c>
      <c r="J450" s="121">
        <v>100000</v>
      </c>
      <c r="K450" s="121">
        <v>100000</v>
      </c>
    </row>
    <row r="451" spans="2:11" outlineLevel="2">
      <c r="B451" s="120">
        <v>32</v>
      </c>
      <c r="C451" s="120" t="s">
        <v>1420</v>
      </c>
      <c r="D451" s="120">
        <v>123</v>
      </c>
      <c r="E451" s="120">
        <v>22</v>
      </c>
      <c r="F451" s="120">
        <v>32</v>
      </c>
      <c r="G451" s="120">
        <v>1329328990</v>
      </c>
      <c r="H451" s="120" t="s">
        <v>1424</v>
      </c>
      <c r="I451" s="121">
        <v>100000</v>
      </c>
      <c r="J451" s="121">
        <v>0</v>
      </c>
      <c r="K451" s="121">
        <v>0</v>
      </c>
    </row>
    <row r="452" spans="2:11" outlineLevel="2">
      <c r="B452" s="120">
        <v>82</v>
      </c>
      <c r="C452" s="120" t="s">
        <v>1420</v>
      </c>
      <c r="D452" s="120">
        <v>151</v>
      </c>
      <c r="E452" s="120">
        <v>22</v>
      </c>
      <c r="F452" s="120">
        <v>82</v>
      </c>
      <c r="G452" s="120">
        <v>1829327110</v>
      </c>
      <c r="H452" s="120" t="s">
        <v>1425</v>
      </c>
      <c r="I452" s="121">
        <v>-10000</v>
      </c>
      <c r="J452" s="121">
        <v>0</v>
      </c>
      <c r="K452" s="121">
        <v>0</v>
      </c>
    </row>
    <row r="453" spans="2:11" outlineLevel="2">
      <c r="B453" s="120">
        <v>82</v>
      </c>
      <c r="C453" s="120" t="s">
        <v>1420</v>
      </c>
      <c r="D453" s="120">
        <v>152</v>
      </c>
      <c r="E453" s="120">
        <v>22</v>
      </c>
      <c r="F453" s="120">
        <v>82</v>
      </c>
      <c r="G453" s="120">
        <v>1829327780</v>
      </c>
      <c r="H453" s="120" t="s">
        <v>1423</v>
      </c>
      <c r="I453" s="121">
        <v>-950000</v>
      </c>
      <c r="J453" s="121">
        <v>-179000</v>
      </c>
      <c r="K453" s="121">
        <v>-330000</v>
      </c>
    </row>
    <row r="454" spans="2:11" outlineLevel="2">
      <c r="B454" s="120">
        <v>82</v>
      </c>
      <c r="C454" s="120" t="s">
        <v>1420</v>
      </c>
      <c r="D454" s="120">
        <v>151</v>
      </c>
      <c r="E454" s="120">
        <v>22</v>
      </c>
      <c r="F454" s="120">
        <v>82</v>
      </c>
      <c r="G454" s="120">
        <v>1829328110</v>
      </c>
      <c r="H454" s="120" t="s">
        <v>1426</v>
      </c>
      <c r="I454" s="121">
        <v>0</v>
      </c>
      <c r="J454" s="121">
        <v>-2000</v>
      </c>
      <c r="K454" s="121">
        <v>0</v>
      </c>
    </row>
    <row r="455" spans="2:11" outlineLevel="2">
      <c r="B455" s="120">
        <v>82</v>
      </c>
      <c r="C455" s="120" t="s">
        <v>1420</v>
      </c>
      <c r="D455" s="120">
        <v>152</v>
      </c>
      <c r="E455" s="120">
        <v>22</v>
      </c>
      <c r="F455" s="120">
        <v>82</v>
      </c>
      <c r="G455" s="120">
        <v>1829328740</v>
      </c>
      <c r="H455" s="120" t="s">
        <v>1427</v>
      </c>
      <c r="I455" s="121">
        <v>-904000</v>
      </c>
      <c r="J455" s="121">
        <v>-330000</v>
      </c>
      <c r="K455" s="121">
        <v>-330000</v>
      </c>
    </row>
    <row r="456" spans="2:11" outlineLevel="1">
      <c r="B456" s="123"/>
      <c r="C456" s="123" t="s">
        <v>1428</v>
      </c>
      <c r="D456" s="120"/>
      <c r="E456" s="123"/>
      <c r="F456" s="123"/>
      <c r="G456" s="123"/>
      <c r="H456" s="123"/>
      <c r="I456" s="124">
        <f>SUBTOTAL(9,I448:I455)</f>
        <v>236000</v>
      </c>
      <c r="J456" s="124">
        <f>SUBTOTAL(9,J448:J455)</f>
        <v>-111000</v>
      </c>
      <c r="K456" s="124">
        <f>SUBTOTAL(9,K448:K455)</f>
        <v>-460000</v>
      </c>
    </row>
    <row r="457" spans="2:11" outlineLevel="2">
      <c r="B457" s="120">
        <v>33</v>
      </c>
      <c r="C457" s="120" t="s">
        <v>1429</v>
      </c>
      <c r="D457" s="120">
        <v>115</v>
      </c>
      <c r="E457" s="120">
        <v>23</v>
      </c>
      <c r="F457" s="120">
        <v>33</v>
      </c>
      <c r="G457" s="120">
        <v>1332100420</v>
      </c>
      <c r="H457" s="120" t="s">
        <v>1430</v>
      </c>
      <c r="I457" s="121">
        <v>3000000</v>
      </c>
      <c r="J457" s="121">
        <v>2887000</v>
      </c>
      <c r="K457" s="121">
        <v>2850000</v>
      </c>
    </row>
    <row r="458" spans="2:11" outlineLevel="2">
      <c r="B458" s="120">
        <v>83</v>
      </c>
      <c r="C458" s="120" t="s">
        <v>1429</v>
      </c>
      <c r="D458" s="120">
        <v>151</v>
      </c>
      <c r="E458" s="120">
        <v>23</v>
      </c>
      <c r="F458" s="120">
        <v>83</v>
      </c>
      <c r="G458" s="120">
        <v>1832100110</v>
      </c>
      <c r="H458" s="120" t="s">
        <v>1431</v>
      </c>
      <c r="I458" s="121">
        <v>-347000</v>
      </c>
      <c r="J458" s="121">
        <v>-361000</v>
      </c>
      <c r="K458" s="121">
        <v>-415000</v>
      </c>
    </row>
    <row r="459" spans="2:11" outlineLevel="2">
      <c r="B459" s="120">
        <v>83</v>
      </c>
      <c r="C459" s="120" t="s">
        <v>1429</v>
      </c>
      <c r="D459" s="120">
        <v>152</v>
      </c>
      <c r="E459" s="120">
        <v>23</v>
      </c>
      <c r="F459" s="120">
        <v>83</v>
      </c>
      <c r="G459" s="120">
        <v>1832100420</v>
      </c>
      <c r="H459" s="120" t="s">
        <v>1292</v>
      </c>
      <c r="I459" s="121">
        <v>-40000</v>
      </c>
      <c r="J459" s="121">
        <v>-32000</v>
      </c>
      <c r="K459" s="121">
        <v>-40000</v>
      </c>
    </row>
    <row r="460" spans="2:11" outlineLevel="2">
      <c r="B460" s="120">
        <v>83</v>
      </c>
      <c r="C460" s="120" t="s">
        <v>1429</v>
      </c>
      <c r="D460" s="120">
        <v>152</v>
      </c>
      <c r="E460" s="120">
        <v>23</v>
      </c>
      <c r="F460" s="120">
        <v>83</v>
      </c>
      <c r="G460" s="120">
        <v>1832100431</v>
      </c>
      <c r="H460" s="120" t="s">
        <v>1340</v>
      </c>
      <c r="I460" s="121">
        <v>-25000</v>
      </c>
      <c r="J460" s="121">
        <v>-22000</v>
      </c>
      <c r="K460" s="121">
        <v>-25000</v>
      </c>
    </row>
    <row r="461" spans="2:11" outlineLevel="2">
      <c r="B461" s="120">
        <v>83</v>
      </c>
      <c r="C461" s="120" t="s">
        <v>1429</v>
      </c>
      <c r="D461" s="120">
        <v>152</v>
      </c>
      <c r="E461" s="120">
        <v>23</v>
      </c>
      <c r="F461" s="120">
        <v>83</v>
      </c>
      <c r="G461" s="120">
        <v>1832100434</v>
      </c>
      <c r="H461" s="120" t="s">
        <v>1432</v>
      </c>
      <c r="I461" s="121">
        <v>-95000</v>
      </c>
      <c r="J461" s="121">
        <v>-83000</v>
      </c>
      <c r="K461" s="121">
        <v>-95000</v>
      </c>
    </row>
    <row r="462" spans="2:11" outlineLevel="2">
      <c r="B462" s="120">
        <v>83</v>
      </c>
      <c r="C462" s="120" t="s">
        <v>1429</v>
      </c>
      <c r="D462" s="120">
        <v>152</v>
      </c>
      <c r="E462" s="120">
        <v>23</v>
      </c>
      <c r="F462" s="120">
        <v>83</v>
      </c>
      <c r="G462" s="120">
        <v>1832100441</v>
      </c>
      <c r="H462" s="120" t="s">
        <v>1023</v>
      </c>
      <c r="I462" s="121">
        <v>-15000</v>
      </c>
      <c r="J462" s="121">
        <v>-15000</v>
      </c>
      <c r="K462" s="121">
        <v>-15000</v>
      </c>
    </row>
    <row r="463" spans="2:11" outlineLevel="2">
      <c r="B463" s="120">
        <v>83</v>
      </c>
      <c r="C463" s="120" t="s">
        <v>1429</v>
      </c>
      <c r="D463" s="120">
        <v>152</v>
      </c>
      <c r="E463" s="120">
        <v>23</v>
      </c>
      <c r="F463" s="120">
        <v>83</v>
      </c>
      <c r="G463" s="120">
        <v>1832100470</v>
      </c>
      <c r="H463" s="120" t="s">
        <v>1433</v>
      </c>
      <c r="I463" s="121">
        <v>-15000</v>
      </c>
      <c r="J463" s="121">
        <v>-15000</v>
      </c>
      <c r="K463" s="121">
        <v>-20000</v>
      </c>
    </row>
    <row r="464" spans="2:11" outlineLevel="2">
      <c r="B464" s="120">
        <v>83</v>
      </c>
      <c r="C464" s="120" t="s">
        <v>1429</v>
      </c>
      <c r="D464" s="120">
        <v>152</v>
      </c>
      <c r="E464" s="120">
        <v>23</v>
      </c>
      <c r="F464" s="120">
        <v>83</v>
      </c>
      <c r="G464" s="120">
        <v>1832100511</v>
      </c>
      <c r="H464" s="120" t="s">
        <v>1024</v>
      </c>
      <c r="I464" s="121">
        <v>-5000</v>
      </c>
      <c r="J464" s="121">
        <v>-1000</v>
      </c>
      <c r="K464" s="121">
        <v>-5000</v>
      </c>
    </row>
    <row r="465" spans="2:11" outlineLevel="2">
      <c r="B465" s="120">
        <v>83</v>
      </c>
      <c r="C465" s="120" t="s">
        <v>1429</v>
      </c>
      <c r="D465" s="120">
        <v>152</v>
      </c>
      <c r="E465" s="120">
        <v>23</v>
      </c>
      <c r="F465" s="120">
        <v>83</v>
      </c>
      <c r="G465" s="120">
        <v>1832100521</v>
      </c>
      <c r="H465" s="120" t="s">
        <v>288</v>
      </c>
      <c r="I465" s="121">
        <v>-5000</v>
      </c>
      <c r="J465" s="121">
        <v>0</v>
      </c>
      <c r="K465" s="121">
        <v>0</v>
      </c>
    </row>
    <row r="466" spans="2:11" outlineLevel="2">
      <c r="B466" s="120">
        <v>83</v>
      </c>
      <c r="C466" s="120" t="s">
        <v>1429</v>
      </c>
      <c r="D466" s="120">
        <v>152</v>
      </c>
      <c r="E466" s="120">
        <v>23</v>
      </c>
      <c r="F466" s="120">
        <v>83</v>
      </c>
      <c r="G466" s="120">
        <v>1832100530</v>
      </c>
      <c r="H466" s="120" t="s">
        <v>1434</v>
      </c>
      <c r="I466" s="121">
        <v>-55000</v>
      </c>
      <c r="J466" s="121">
        <v>-16000</v>
      </c>
      <c r="K466" s="121">
        <v>-55000</v>
      </c>
    </row>
    <row r="467" spans="2:11" outlineLevel="2">
      <c r="B467" s="120">
        <v>83</v>
      </c>
      <c r="C467" s="120" t="s">
        <v>1429</v>
      </c>
      <c r="D467" s="120">
        <v>152</v>
      </c>
      <c r="E467" s="120">
        <v>23</v>
      </c>
      <c r="F467" s="120">
        <v>83</v>
      </c>
      <c r="G467" s="120">
        <v>1832100540</v>
      </c>
      <c r="H467" s="120" t="s">
        <v>1016</v>
      </c>
      <c r="I467" s="121">
        <v>-15000</v>
      </c>
      <c r="J467" s="121">
        <v>-6000</v>
      </c>
      <c r="K467" s="121">
        <v>-10000</v>
      </c>
    </row>
    <row r="468" spans="2:11" outlineLevel="2">
      <c r="B468" s="120">
        <v>83</v>
      </c>
      <c r="C468" s="120" t="s">
        <v>1429</v>
      </c>
      <c r="D468" s="120">
        <v>152</v>
      </c>
      <c r="E468" s="120">
        <v>23</v>
      </c>
      <c r="F468" s="120">
        <v>83</v>
      </c>
      <c r="G468" s="120">
        <v>1832100750</v>
      </c>
      <c r="H468" s="120" t="s">
        <v>1435</v>
      </c>
      <c r="I468" s="121">
        <v>-2360000</v>
      </c>
      <c r="J468" s="121">
        <v>-1765000</v>
      </c>
      <c r="K468" s="121">
        <v>-2150000</v>
      </c>
    </row>
    <row r="469" spans="2:11" outlineLevel="2">
      <c r="B469" s="120">
        <v>83</v>
      </c>
      <c r="C469" s="120" t="s">
        <v>1429</v>
      </c>
      <c r="D469" s="120">
        <v>152</v>
      </c>
      <c r="E469" s="120">
        <v>23</v>
      </c>
      <c r="F469" s="120">
        <v>83</v>
      </c>
      <c r="G469" s="120">
        <v>1832100780</v>
      </c>
      <c r="H469" s="120" t="s">
        <v>238</v>
      </c>
      <c r="I469" s="121">
        <v>-13000</v>
      </c>
      <c r="J469" s="121">
        <v>-1000</v>
      </c>
      <c r="K469" s="121">
        <v>-7000</v>
      </c>
    </row>
    <row r="470" spans="2:11" outlineLevel="2">
      <c r="B470" s="120">
        <v>83</v>
      </c>
      <c r="C470" s="120" t="s">
        <v>1429</v>
      </c>
      <c r="D470" s="120">
        <v>152</v>
      </c>
      <c r="E470" s="120">
        <v>23</v>
      </c>
      <c r="F470" s="120">
        <v>83</v>
      </c>
      <c r="G470" s="120">
        <v>1832100930</v>
      </c>
      <c r="H470" s="120" t="s">
        <v>1052</v>
      </c>
      <c r="I470" s="121">
        <v>-10000</v>
      </c>
      <c r="J470" s="121">
        <v>-9000</v>
      </c>
      <c r="K470" s="121">
        <v>-10000</v>
      </c>
    </row>
    <row r="471" spans="2:11" outlineLevel="1">
      <c r="B471" s="123"/>
      <c r="C471" s="123" t="s">
        <v>1436</v>
      </c>
      <c r="D471" s="120"/>
      <c r="E471" s="123"/>
      <c r="F471" s="123"/>
      <c r="G471" s="123"/>
      <c r="H471" s="123"/>
      <c r="I471" s="124">
        <f>SUBTOTAL(9,I457:I470)</f>
        <v>0</v>
      </c>
      <c r="J471" s="124">
        <f>SUBTOTAL(9,J457:J470)</f>
        <v>561000</v>
      </c>
      <c r="K471" s="124">
        <f>SUBTOTAL(9,K457:K470)</f>
        <v>3000</v>
      </c>
    </row>
    <row r="472" spans="2:11" outlineLevel="2">
      <c r="B472" s="120">
        <v>34</v>
      </c>
      <c r="C472" s="120" t="s">
        <v>654</v>
      </c>
      <c r="D472" s="120">
        <v>114</v>
      </c>
      <c r="E472" s="120">
        <v>24</v>
      </c>
      <c r="F472" s="120">
        <v>34</v>
      </c>
      <c r="G472" s="120">
        <v>1341000410</v>
      </c>
      <c r="H472" s="120" t="s">
        <v>1437</v>
      </c>
      <c r="I472" s="121">
        <v>5000</v>
      </c>
      <c r="J472" s="121">
        <v>7000</v>
      </c>
      <c r="K472" s="121">
        <v>7000</v>
      </c>
    </row>
    <row r="473" spans="2:11" outlineLevel="2">
      <c r="B473" s="120">
        <v>34</v>
      </c>
      <c r="C473" s="120" t="s">
        <v>654</v>
      </c>
      <c r="D473" s="120">
        <v>114</v>
      </c>
      <c r="E473" s="120">
        <v>24</v>
      </c>
      <c r="F473" s="120">
        <v>34</v>
      </c>
      <c r="G473" s="120">
        <v>1341000490</v>
      </c>
      <c r="H473" s="120" t="s">
        <v>1438</v>
      </c>
      <c r="I473" s="121">
        <v>80000</v>
      </c>
      <c r="J473" s="121">
        <v>90000</v>
      </c>
      <c r="K473" s="121">
        <v>90000</v>
      </c>
    </row>
    <row r="474" spans="2:11" outlineLevel="2">
      <c r="B474" s="120">
        <v>34</v>
      </c>
      <c r="C474" s="120" t="s">
        <v>654</v>
      </c>
      <c r="D474" s="120">
        <v>122</v>
      </c>
      <c r="E474" s="120">
        <v>24</v>
      </c>
      <c r="F474" s="120">
        <v>34</v>
      </c>
      <c r="G474" s="120">
        <v>1341010930</v>
      </c>
      <c r="H474" s="120" t="s">
        <v>1439</v>
      </c>
      <c r="I474" s="121">
        <v>1465000</v>
      </c>
      <c r="J474" s="121">
        <v>1353000</v>
      </c>
      <c r="K474" s="121">
        <v>1617000</v>
      </c>
    </row>
    <row r="475" spans="2:11" outlineLevel="2">
      <c r="B475" s="120">
        <v>34</v>
      </c>
      <c r="C475" s="120" t="s">
        <v>654</v>
      </c>
      <c r="D475" s="120">
        <v>122</v>
      </c>
      <c r="E475" s="120">
        <v>24</v>
      </c>
      <c r="F475" s="120">
        <v>34</v>
      </c>
      <c r="G475" s="120">
        <v>1341020930</v>
      </c>
      <c r="H475" s="120" t="s">
        <v>1440</v>
      </c>
      <c r="I475" s="121">
        <v>15000</v>
      </c>
      <c r="J475" s="121">
        <v>0</v>
      </c>
      <c r="K475" s="121">
        <v>0</v>
      </c>
    </row>
    <row r="476" spans="2:11" outlineLevel="2">
      <c r="B476" s="120">
        <v>34</v>
      </c>
      <c r="C476" s="120" t="s">
        <v>654</v>
      </c>
      <c r="D476" s="120">
        <v>122</v>
      </c>
      <c r="E476" s="120">
        <v>24</v>
      </c>
      <c r="F476" s="120">
        <v>34</v>
      </c>
      <c r="G476" s="120">
        <v>1341030930</v>
      </c>
      <c r="H476" s="120" t="s">
        <v>1441</v>
      </c>
      <c r="I476" s="121">
        <v>5000</v>
      </c>
      <c r="J476" s="121">
        <v>0</v>
      </c>
      <c r="K476" s="121">
        <v>0</v>
      </c>
    </row>
    <row r="477" spans="2:11" outlineLevel="2">
      <c r="B477" s="120">
        <v>34</v>
      </c>
      <c r="C477" s="120" t="s">
        <v>654</v>
      </c>
      <c r="D477" s="120">
        <v>122</v>
      </c>
      <c r="E477" s="120">
        <v>24</v>
      </c>
      <c r="F477" s="120">
        <v>34</v>
      </c>
      <c r="G477" s="120">
        <v>1341050930</v>
      </c>
      <c r="H477" s="120" t="s">
        <v>1442</v>
      </c>
      <c r="I477" s="121">
        <v>85000</v>
      </c>
      <c r="J477" s="121">
        <v>72000</v>
      </c>
      <c r="K477" s="121">
        <v>73000</v>
      </c>
    </row>
    <row r="478" spans="2:11" outlineLevel="2">
      <c r="B478" s="120">
        <v>34</v>
      </c>
      <c r="C478" s="120" t="s">
        <v>654</v>
      </c>
      <c r="D478" s="120">
        <v>122</v>
      </c>
      <c r="E478" s="120">
        <v>24</v>
      </c>
      <c r="F478" s="120">
        <v>34</v>
      </c>
      <c r="G478" s="120">
        <v>1341050931</v>
      </c>
      <c r="H478" s="120" t="s">
        <v>1443</v>
      </c>
      <c r="I478" s="121">
        <v>10000</v>
      </c>
      <c r="J478" s="121">
        <v>25000</v>
      </c>
      <c r="K478" s="121">
        <v>0</v>
      </c>
    </row>
    <row r="479" spans="2:11" outlineLevel="2">
      <c r="B479" s="120">
        <v>34</v>
      </c>
      <c r="C479" s="120" t="s">
        <v>654</v>
      </c>
      <c r="D479" s="120">
        <v>122</v>
      </c>
      <c r="E479" s="120">
        <v>24</v>
      </c>
      <c r="F479" s="120">
        <v>34</v>
      </c>
      <c r="G479" s="120">
        <v>1341060930</v>
      </c>
      <c r="H479" s="120" t="s">
        <v>1444</v>
      </c>
      <c r="I479" s="121"/>
      <c r="J479" s="121">
        <v>0</v>
      </c>
      <c r="K479" s="121">
        <v>5000</v>
      </c>
    </row>
    <row r="480" spans="2:11" outlineLevel="2">
      <c r="B480" s="120">
        <v>34</v>
      </c>
      <c r="C480" s="120" t="s">
        <v>654</v>
      </c>
      <c r="D480" s="120">
        <v>122</v>
      </c>
      <c r="E480" s="120">
        <v>24</v>
      </c>
      <c r="F480" s="120">
        <v>34</v>
      </c>
      <c r="G480" s="120">
        <v>1342220930</v>
      </c>
      <c r="H480" s="120" t="s">
        <v>656</v>
      </c>
      <c r="I480" s="121">
        <v>40000</v>
      </c>
      <c r="J480" s="121">
        <v>31000</v>
      </c>
      <c r="K480" s="121">
        <v>27000</v>
      </c>
    </row>
    <row r="481" spans="2:11" outlineLevel="2">
      <c r="B481" s="120">
        <v>34</v>
      </c>
      <c r="C481" s="120" t="s">
        <v>654</v>
      </c>
      <c r="D481" s="120">
        <v>122</v>
      </c>
      <c r="E481" s="120">
        <v>24</v>
      </c>
      <c r="F481" s="120">
        <v>34</v>
      </c>
      <c r="G481" s="120">
        <v>1342240930</v>
      </c>
      <c r="H481" s="120" t="s">
        <v>1445</v>
      </c>
      <c r="I481" s="121">
        <v>28000</v>
      </c>
      <c r="J481" s="121">
        <v>18000</v>
      </c>
      <c r="K481" s="121">
        <v>26000</v>
      </c>
    </row>
    <row r="482" spans="2:11" outlineLevel="2">
      <c r="B482" s="120">
        <v>34</v>
      </c>
      <c r="C482" s="120" t="s">
        <v>654</v>
      </c>
      <c r="D482" s="120">
        <v>122</v>
      </c>
      <c r="E482" s="120">
        <v>24</v>
      </c>
      <c r="F482" s="120">
        <v>34</v>
      </c>
      <c r="G482" s="120">
        <v>1342250930</v>
      </c>
      <c r="H482" s="120" t="s">
        <v>139</v>
      </c>
      <c r="I482" s="121">
        <v>1000</v>
      </c>
      <c r="J482" s="121">
        <v>0</v>
      </c>
      <c r="K482" s="121">
        <v>1000</v>
      </c>
    </row>
    <row r="483" spans="2:11" outlineLevel="2">
      <c r="B483" s="120">
        <v>34</v>
      </c>
      <c r="C483" s="120" t="s">
        <v>654</v>
      </c>
      <c r="D483" s="120">
        <v>122</v>
      </c>
      <c r="E483" s="120">
        <v>24</v>
      </c>
      <c r="F483" s="120">
        <v>34</v>
      </c>
      <c r="G483" s="120">
        <v>1342420930</v>
      </c>
      <c r="H483" s="120" t="s">
        <v>144</v>
      </c>
      <c r="I483" s="121"/>
      <c r="J483" s="121">
        <v>0</v>
      </c>
      <c r="K483" s="121">
        <v>0</v>
      </c>
    </row>
    <row r="484" spans="2:11" outlineLevel="2">
      <c r="B484" s="120">
        <v>34</v>
      </c>
      <c r="C484" s="120" t="s">
        <v>654</v>
      </c>
      <c r="D484" s="120">
        <v>114</v>
      </c>
      <c r="E484" s="120">
        <v>24</v>
      </c>
      <c r="F484" s="120">
        <v>34</v>
      </c>
      <c r="G484" s="120">
        <v>1343500490</v>
      </c>
      <c r="H484" s="120" t="s">
        <v>1446</v>
      </c>
      <c r="I484" s="121">
        <v>25000</v>
      </c>
      <c r="J484" s="121">
        <v>35000</v>
      </c>
      <c r="K484" s="121">
        <v>35000</v>
      </c>
    </row>
    <row r="485" spans="2:11" outlineLevel="2">
      <c r="B485" s="120">
        <v>34</v>
      </c>
      <c r="C485" s="120" t="s">
        <v>654</v>
      </c>
      <c r="D485" s="120">
        <v>122</v>
      </c>
      <c r="E485" s="120">
        <v>24</v>
      </c>
      <c r="F485" s="120">
        <v>34</v>
      </c>
      <c r="G485" s="120">
        <v>1343500930</v>
      </c>
      <c r="H485" s="120" t="s">
        <v>149</v>
      </c>
      <c r="I485" s="121">
        <v>382000</v>
      </c>
      <c r="J485" s="121">
        <v>212000</v>
      </c>
      <c r="K485" s="121">
        <v>230000</v>
      </c>
    </row>
    <row r="486" spans="2:11" outlineLevel="2">
      <c r="B486" s="120">
        <v>34</v>
      </c>
      <c r="C486" s="120" t="s">
        <v>654</v>
      </c>
      <c r="D486" s="120">
        <v>122</v>
      </c>
      <c r="E486" s="120">
        <v>24</v>
      </c>
      <c r="F486" s="120">
        <v>34</v>
      </c>
      <c r="G486" s="120">
        <v>1343520930</v>
      </c>
      <c r="H486" s="120" t="s">
        <v>151</v>
      </c>
      <c r="I486" s="121">
        <v>38000</v>
      </c>
      <c r="J486" s="121">
        <v>0</v>
      </c>
      <c r="K486" s="121">
        <v>2000</v>
      </c>
    </row>
    <row r="487" spans="2:11" outlineLevel="2">
      <c r="B487" s="120">
        <v>34</v>
      </c>
      <c r="C487" s="120" t="s">
        <v>654</v>
      </c>
      <c r="D487" s="120">
        <v>122</v>
      </c>
      <c r="E487" s="120">
        <v>24</v>
      </c>
      <c r="F487" s="120">
        <v>34</v>
      </c>
      <c r="G487" s="120">
        <v>1343530930</v>
      </c>
      <c r="H487" s="120" t="s">
        <v>1447</v>
      </c>
      <c r="I487" s="121">
        <v>2000</v>
      </c>
      <c r="J487" s="121">
        <v>4000</v>
      </c>
      <c r="K487" s="121">
        <v>4000</v>
      </c>
    </row>
    <row r="488" spans="2:11" outlineLevel="2">
      <c r="B488" s="120">
        <v>34</v>
      </c>
      <c r="C488" s="120" t="s">
        <v>654</v>
      </c>
      <c r="D488" s="120">
        <v>122</v>
      </c>
      <c r="E488" s="120">
        <v>24</v>
      </c>
      <c r="F488" s="120">
        <v>34</v>
      </c>
      <c r="G488" s="120">
        <v>1343540930</v>
      </c>
      <c r="H488" s="120" t="s">
        <v>152</v>
      </c>
      <c r="I488" s="121">
        <v>55000</v>
      </c>
      <c r="J488" s="121">
        <v>51000</v>
      </c>
      <c r="K488" s="121">
        <v>67000</v>
      </c>
    </row>
    <row r="489" spans="2:11" outlineLevel="2">
      <c r="B489" s="120">
        <v>34</v>
      </c>
      <c r="C489" s="120" t="s">
        <v>654</v>
      </c>
      <c r="D489" s="120">
        <v>122</v>
      </c>
      <c r="E489" s="120">
        <v>24</v>
      </c>
      <c r="F489" s="120">
        <v>34</v>
      </c>
      <c r="G489" s="120">
        <v>1343550930</v>
      </c>
      <c r="H489" s="120" t="s">
        <v>1448</v>
      </c>
      <c r="I489" s="121"/>
      <c r="J489" s="121">
        <v>0</v>
      </c>
      <c r="K489" s="121">
        <v>5000</v>
      </c>
    </row>
    <row r="490" spans="2:11" outlineLevel="2">
      <c r="B490" s="120">
        <v>34</v>
      </c>
      <c r="C490" s="120" t="s">
        <v>654</v>
      </c>
      <c r="D490" s="120">
        <v>122</v>
      </c>
      <c r="E490" s="120">
        <v>24</v>
      </c>
      <c r="F490" s="120">
        <v>34</v>
      </c>
      <c r="G490" s="120">
        <v>1343580930</v>
      </c>
      <c r="H490" s="120" t="s">
        <v>147</v>
      </c>
      <c r="I490" s="121">
        <v>304000</v>
      </c>
      <c r="J490" s="121">
        <v>186000</v>
      </c>
      <c r="K490" s="121">
        <v>122000</v>
      </c>
    </row>
    <row r="491" spans="2:11" outlineLevel="2">
      <c r="B491" s="120">
        <v>34</v>
      </c>
      <c r="C491" s="120" t="s">
        <v>654</v>
      </c>
      <c r="D491" s="120">
        <v>122</v>
      </c>
      <c r="E491" s="120">
        <v>24</v>
      </c>
      <c r="F491" s="120">
        <v>34</v>
      </c>
      <c r="G491" s="120">
        <v>1343800930</v>
      </c>
      <c r="H491" s="120" t="s">
        <v>154</v>
      </c>
      <c r="I491" s="121">
        <v>756000</v>
      </c>
      <c r="J491" s="121">
        <v>621000</v>
      </c>
      <c r="K491" s="121">
        <v>540000</v>
      </c>
    </row>
    <row r="492" spans="2:11" outlineLevel="2">
      <c r="B492" s="120">
        <v>34</v>
      </c>
      <c r="C492" s="120" t="s">
        <v>654</v>
      </c>
      <c r="D492" s="120">
        <v>122</v>
      </c>
      <c r="E492" s="120">
        <v>24</v>
      </c>
      <c r="F492" s="120">
        <v>34</v>
      </c>
      <c r="G492" s="120">
        <v>1343810930</v>
      </c>
      <c r="H492" s="120" t="s">
        <v>155</v>
      </c>
      <c r="I492" s="121">
        <v>200000</v>
      </c>
      <c r="J492" s="121">
        <v>115000</v>
      </c>
      <c r="K492" s="121">
        <v>127000</v>
      </c>
    </row>
    <row r="493" spans="2:11" outlineLevel="2">
      <c r="B493" s="120">
        <v>34</v>
      </c>
      <c r="C493" s="120" t="s">
        <v>654</v>
      </c>
      <c r="D493" s="120">
        <v>122</v>
      </c>
      <c r="E493" s="120">
        <v>24</v>
      </c>
      <c r="F493" s="120">
        <v>34</v>
      </c>
      <c r="G493" s="120">
        <v>1343900930</v>
      </c>
      <c r="H493" s="120" t="s">
        <v>156</v>
      </c>
      <c r="I493" s="121">
        <v>125000</v>
      </c>
      <c r="J493" s="121">
        <v>75000</v>
      </c>
      <c r="K493" s="121">
        <v>73000</v>
      </c>
    </row>
    <row r="494" spans="2:11" outlineLevel="2">
      <c r="B494" s="120">
        <v>34</v>
      </c>
      <c r="C494" s="120" t="s">
        <v>654</v>
      </c>
      <c r="D494" s="120">
        <v>122</v>
      </c>
      <c r="E494" s="120">
        <v>24</v>
      </c>
      <c r="F494" s="120">
        <v>34</v>
      </c>
      <c r="G494" s="120">
        <v>1344420930</v>
      </c>
      <c r="H494" s="120" t="s">
        <v>1449</v>
      </c>
      <c r="I494" s="121">
        <v>225000</v>
      </c>
      <c r="J494" s="121">
        <v>188000</v>
      </c>
      <c r="K494" s="121">
        <v>180000</v>
      </c>
    </row>
    <row r="495" spans="2:11" outlineLevel="2">
      <c r="B495" s="120">
        <v>34</v>
      </c>
      <c r="C495" s="120" t="s">
        <v>654</v>
      </c>
      <c r="D495" s="120">
        <v>122</v>
      </c>
      <c r="E495" s="120">
        <v>24</v>
      </c>
      <c r="F495" s="120">
        <v>34</v>
      </c>
      <c r="G495" s="120">
        <v>1344430930</v>
      </c>
      <c r="H495" s="120" t="s">
        <v>159</v>
      </c>
      <c r="I495" s="121">
        <v>85000</v>
      </c>
      <c r="J495" s="121">
        <v>13000</v>
      </c>
      <c r="K495" s="121">
        <v>0</v>
      </c>
    </row>
    <row r="496" spans="2:11" outlineLevel="2">
      <c r="B496" s="120">
        <v>34</v>
      </c>
      <c r="C496" s="120" t="s">
        <v>654</v>
      </c>
      <c r="D496" s="120">
        <v>122</v>
      </c>
      <c r="E496" s="120">
        <v>24</v>
      </c>
      <c r="F496" s="120">
        <v>34</v>
      </c>
      <c r="G496" s="120">
        <v>1344440930</v>
      </c>
      <c r="H496" s="120" t="s">
        <v>158</v>
      </c>
      <c r="I496" s="121">
        <v>69000</v>
      </c>
      <c r="J496" s="121">
        <v>50000</v>
      </c>
      <c r="K496" s="121">
        <v>55000</v>
      </c>
    </row>
    <row r="497" spans="2:11" outlineLevel="2">
      <c r="B497" s="120">
        <v>34</v>
      </c>
      <c r="C497" s="120" t="s">
        <v>654</v>
      </c>
      <c r="D497" s="120">
        <v>122</v>
      </c>
      <c r="E497" s="120">
        <v>24</v>
      </c>
      <c r="F497" s="120">
        <v>34</v>
      </c>
      <c r="G497" s="120">
        <v>1344450930</v>
      </c>
      <c r="H497" s="120" t="s">
        <v>1450</v>
      </c>
      <c r="I497" s="121">
        <v>44000</v>
      </c>
      <c r="J497" s="121">
        <v>30000</v>
      </c>
      <c r="K497" s="121">
        <v>10000</v>
      </c>
    </row>
    <row r="498" spans="2:11" outlineLevel="2">
      <c r="B498" s="120">
        <v>34</v>
      </c>
      <c r="C498" s="120" t="s">
        <v>654</v>
      </c>
      <c r="D498" s="120">
        <v>122</v>
      </c>
      <c r="E498" s="120">
        <v>24</v>
      </c>
      <c r="F498" s="120">
        <v>34</v>
      </c>
      <c r="G498" s="120">
        <v>1344460840</v>
      </c>
      <c r="H498" s="120" t="s">
        <v>1451</v>
      </c>
      <c r="I498" s="121">
        <v>45000</v>
      </c>
      <c r="J498" s="121">
        <v>13000</v>
      </c>
      <c r="K498" s="121">
        <v>50000</v>
      </c>
    </row>
    <row r="499" spans="2:11" outlineLevel="2">
      <c r="B499" s="120">
        <v>34</v>
      </c>
      <c r="C499" s="120" t="s">
        <v>654</v>
      </c>
      <c r="D499" s="120">
        <v>122</v>
      </c>
      <c r="E499" s="120">
        <v>24</v>
      </c>
      <c r="F499" s="120">
        <v>34</v>
      </c>
      <c r="G499" s="120">
        <v>1344470930</v>
      </c>
      <c r="H499" s="120" t="s">
        <v>1452</v>
      </c>
      <c r="I499" s="121"/>
      <c r="J499" s="121">
        <v>0</v>
      </c>
      <c r="K499" s="121">
        <v>88000</v>
      </c>
    </row>
    <row r="500" spans="2:11" outlineLevel="2">
      <c r="B500" s="120">
        <v>34</v>
      </c>
      <c r="C500" s="120" t="s">
        <v>654</v>
      </c>
      <c r="D500" s="120">
        <v>122</v>
      </c>
      <c r="E500" s="120">
        <v>24</v>
      </c>
      <c r="F500" s="120">
        <v>34</v>
      </c>
      <c r="G500" s="120">
        <v>1344480930</v>
      </c>
      <c r="H500" s="120" t="s">
        <v>1453</v>
      </c>
      <c r="I500" s="121"/>
      <c r="J500" s="121">
        <v>0</v>
      </c>
      <c r="K500" s="121">
        <v>20000</v>
      </c>
    </row>
    <row r="501" spans="2:11" outlineLevel="2">
      <c r="B501" s="120">
        <v>34</v>
      </c>
      <c r="C501" s="120" t="s">
        <v>654</v>
      </c>
      <c r="D501" s="120">
        <v>122</v>
      </c>
      <c r="E501" s="120">
        <v>24</v>
      </c>
      <c r="F501" s="120">
        <v>34</v>
      </c>
      <c r="G501" s="120">
        <v>1344490930</v>
      </c>
      <c r="H501" s="120" t="s">
        <v>1454</v>
      </c>
      <c r="I501" s="121"/>
      <c r="J501" s="121">
        <v>0</v>
      </c>
      <c r="K501" s="121">
        <v>59000</v>
      </c>
    </row>
    <row r="502" spans="2:11" outlineLevel="2">
      <c r="B502" s="120">
        <v>34</v>
      </c>
      <c r="C502" s="120" t="s">
        <v>654</v>
      </c>
      <c r="D502" s="120">
        <v>122</v>
      </c>
      <c r="E502" s="120">
        <v>24</v>
      </c>
      <c r="F502" s="120">
        <v>34</v>
      </c>
      <c r="G502" s="120">
        <v>1344491930</v>
      </c>
      <c r="H502" s="120" t="s">
        <v>1455</v>
      </c>
      <c r="I502" s="121"/>
      <c r="J502" s="121">
        <v>0</v>
      </c>
      <c r="K502" s="121">
        <v>70000</v>
      </c>
    </row>
    <row r="503" spans="2:11" outlineLevel="2">
      <c r="B503" s="120">
        <v>34</v>
      </c>
      <c r="C503" s="120" t="s">
        <v>654</v>
      </c>
      <c r="D503" s="120">
        <v>122</v>
      </c>
      <c r="E503" s="120">
        <v>24</v>
      </c>
      <c r="F503" s="120">
        <v>34</v>
      </c>
      <c r="G503" s="120">
        <v>1344492930</v>
      </c>
      <c r="H503" s="120" t="s">
        <v>1456</v>
      </c>
      <c r="I503" s="121"/>
      <c r="J503" s="121">
        <v>0</v>
      </c>
      <c r="K503" s="121">
        <v>31000</v>
      </c>
    </row>
    <row r="504" spans="2:11" outlineLevel="2">
      <c r="B504" s="120">
        <v>34</v>
      </c>
      <c r="C504" s="120" t="s">
        <v>654</v>
      </c>
      <c r="D504" s="120">
        <v>114</v>
      </c>
      <c r="E504" s="120">
        <v>24</v>
      </c>
      <c r="F504" s="120">
        <v>34</v>
      </c>
      <c r="G504" s="120">
        <v>1344510490</v>
      </c>
      <c r="H504" s="120" t="s">
        <v>1457</v>
      </c>
      <c r="I504" s="121">
        <v>10000</v>
      </c>
      <c r="J504" s="121">
        <v>17000</v>
      </c>
      <c r="K504" s="121">
        <v>17000</v>
      </c>
    </row>
    <row r="505" spans="2:11" outlineLevel="2">
      <c r="B505" s="120">
        <v>34</v>
      </c>
      <c r="C505" s="120" t="s">
        <v>654</v>
      </c>
      <c r="D505" s="120">
        <v>114</v>
      </c>
      <c r="E505" s="120">
        <v>24</v>
      </c>
      <c r="F505" s="120">
        <v>34</v>
      </c>
      <c r="G505" s="120">
        <v>1344510710</v>
      </c>
      <c r="H505" s="120" t="s">
        <v>1458</v>
      </c>
      <c r="I505" s="121">
        <v>230000</v>
      </c>
      <c r="J505" s="121">
        <v>230000</v>
      </c>
      <c r="K505" s="121">
        <v>230000</v>
      </c>
    </row>
    <row r="506" spans="2:11" outlineLevel="2">
      <c r="B506" s="120">
        <v>34</v>
      </c>
      <c r="C506" s="120" t="s">
        <v>654</v>
      </c>
      <c r="D506" s="120">
        <v>122</v>
      </c>
      <c r="E506" s="120">
        <v>24</v>
      </c>
      <c r="F506" s="120">
        <v>34</v>
      </c>
      <c r="G506" s="120">
        <v>1344510930</v>
      </c>
      <c r="H506" s="120" t="s">
        <v>1459</v>
      </c>
      <c r="I506" s="121">
        <v>300000</v>
      </c>
      <c r="J506" s="121">
        <v>318000</v>
      </c>
      <c r="K506" s="121">
        <v>318000</v>
      </c>
    </row>
    <row r="507" spans="2:11" outlineLevel="2">
      <c r="B507" s="120">
        <v>34</v>
      </c>
      <c r="C507" s="120" t="s">
        <v>654</v>
      </c>
      <c r="D507" s="120">
        <v>114</v>
      </c>
      <c r="E507" s="120">
        <v>24</v>
      </c>
      <c r="F507" s="120">
        <v>34</v>
      </c>
      <c r="G507" s="120">
        <v>1345110490</v>
      </c>
      <c r="H507" s="120" t="s">
        <v>1460</v>
      </c>
      <c r="I507" s="121">
        <v>60000</v>
      </c>
      <c r="J507" s="121">
        <v>52000</v>
      </c>
      <c r="K507" s="121">
        <v>55000</v>
      </c>
    </row>
    <row r="508" spans="2:11" outlineLevel="2">
      <c r="B508" s="120">
        <v>34</v>
      </c>
      <c r="C508" s="120" t="s">
        <v>654</v>
      </c>
      <c r="D508" s="120">
        <v>122</v>
      </c>
      <c r="E508" s="120">
        <v>24</v>
      </c>
      <c r="F508" s="120">
        <v>34</v>
      </c>
      <c r="G508" s="120">
        <v>1345110930</v>
      </c>
      <c r="H508" s="120" t="s">
        <v>1461</v>
      </c>
      <c r="I508" s="121">
        <v>1350000</v>
      </c>
      <c r="J508" s="121">
        <v>1590000</v>
      </c>
      <c r="K508" s="121">
        <v>1540000</v>
      </c>
    </row>
    <row r="509" spans="2:11" outlineLevel="2">
      <c r="B509" s="120">
        <v>34</v>
      </c>
      <c r="C509" s="120" t="s">
        <v>654</v>
      </c>
      <c r="D509" s="120">
        <v>122</v>
      </c>
      <c r="E509" s="120">
        <v>24</v>
      </c>
      <c r="F509" s="120">
        <v>34</v>
      </c>
      <c r="G509" s="120">
        <v>1345110931</v>
      </c>
      <c r="H509" s="120" t="s">
        <v>1462</v>
      </c>
      <c r="I509" s="121">
        <v>351000</v>
      </c>
      <c r="J509" s="121">
        <v>309000</v>
      </c>
      <c r="K509" s="121">
        <v>361000</v>
      </c>
    </row>
    <row r="510" spans="2:11" outlineLevel="2">
      <c r="B510" s="120">
        <v>34</v>
      </c>
      <c r="C510" s="120" t="s">
        <v>654</v>
      </c>
      <c r="D510" s="120">
        <v>114</v>
      </c>
      <c r="E510" s="120">
        <v>24</v>
      </c>
      <c r="F510" s="120">
        <v>34</v>
      </c>
      <c r="G510" s="120">
        <v>1345130490</v>
      </c>
      <c r="H510" s="120" t="s">
        <v>1463</v>
      </c>
      <c r="I510" s="121">
        <v>3000</v>
      </c>
      <c r="J510" s="121">
        <v>3000</v>
      </c>
      <c r="K510" s="121">
        <v>3000</v>
      </c>
    </row>
    <row r="511" spans="2:11" outlineLevel="2">
      <c r="B511" s="120">
        <v>34</v>
      </c>
      <c r="C511" s="120" t="s">
        <v>654</v>
      </c>
      <c r="D511" s="120">
        <v>122</v>
      </c>
      <c r="E511" s="120">
        <v>24</v>
      </c>
      <c r="F511" s="120">
        <v>34</v>
      </c>
      <c r="G511" s="120">
        <v>1345130930</v>
      </c>
      <c r="H511" s="120" t="s">
        <v>171</v>
      </c>
      <c r="I511" s="121">
        <v>1800000</v>
      </c>
      <c r="J511" s="121">
        <v>1717000</v>
      </c>
      <c r="K511" s="121">
        <v>1870000</v>
      </c>
    </row>
    <row r="512" spans="2:11" outlineLevel="2">
      <c r="B512" s="120">
        <v>34</v>
      </c>
      <c r="C512" s="120" t="s">
        <v>654</v>
      </c>
      <c r="D512" s="120">
        <v>122</v>
      </c>
      <c r="E512" s="120">
        <v>24</v>
      </c>
      <c r="F512" s="120">
        <v>34</v>
      </c>
      <c r="G512" s="120">
        <v>1345140930</v>
      </c>
      <c r="H512" s="120" t="s">
        <v>1464</v>
      </c>
      <c r="I512" s="121">
        <v>51000</v>
      </c>
      <c r="J512" s="121">
        <v>21000</v>
      </c>
      <c r="K512" s="121">
        <v>36000</v>
      </c>
    </row>
    <row r="513" spans="2:11" outlineLevel="2">
      <c r="B513" s="120">
        <v>34</v>
      </c>
      <c r="C513" s="120" t="s">
        <v>654</v>
      </c>
      <c r="D513" s="120">
        <v>122</v>
      </c>
      <c r="E513" s="120">
        <v>24</v>
      </c>
      <c r="F513" s="120">
        <v>34</v>
      </c>
      <c r="G513" s="120">
        <v>1345160930</v>
      </c>
      <c r="H513" s="120" t="s">
        <v>481</v>
      </c>
      <c r="I513" s="121">
        <v>3000</v>
      </c>
      <c r="J513" s="121">
        <v>0</v>
      </c>
      <c r="K513" s="121">
        <v>3000</v>
      </c>
    </row>
    <row r="514" spans="2:11" outlineLevel="2">
      <c r="B514" s="120">
        <v>34</v>
      </c>
      <c r="C514" s="120" t="s">
        <v>654</v>
      </c>
      <c r="D514" s="120">
        <v>122</v>
      </c>
      <c r="E514" s="120">
        <v>24</v>
      </c>
      <c r="F514" s="120">
        <v>34</v>
      </c>
      <c r="G514" s="120">
        <v>1345180930</v>
      </c>
      <c r="H514" s="120" t="s">
        <v>1465</v>
      </c>
      <c r="I514" s="121">
        <v>50000</v>
      </c>
      <c r="J514" s="121">
        <v>20000</v>
      </c>
      <c r="K514" s="121">
        <v>22000</v>
      </c>
    </row>
    <row r="515" spans="2:11" outlineLevel="2">
      <c r="B515" s="120">
        <v>34</v>
      </c>
      <c r="C515" s="120" t="s">
        <v>654</v>
      </c>
      <c r="D515" s="120">
        <v>122</v>
      </c>
      <c r="E515" s="120">
        <v>24</v>
      </c>
      <c r="F515" s="120">
        <v>34</v>
      </c>
      <c r="G515" s="120">
        <v>1345190930</v>
      </c>
      <c r="H515" s="120" t="s">
        <v>1466</v>
      </c>
      <c r="I515" s="121">
        <v>0</v>
      </c>
      <c r="J515" s="121">
        <v>27000</v>
      </c>
      <c r="K515" s="121">
        <v>23000</v>
      </c>
    </row>
    <row r="516" spans="2:11" outlineLevel="2">
      <c r="B516" s="120">
        <v>34</v>
      </c>
      <c r="C516" s="120" t="s">
        <v>654</v>
      </c>
      <c r="D516" s="120">
        <v>122</v>
      </c>
      <c r="E516" s="120">
        <v>24</v>
      </c>
      <c r="F516" s="120">
        <v>34</v>
      </c>
      <c r="G516" s="120">
        <v>1345191930</v>
      </c>
      <c r="H516" s="120" t="s">
        <v>1467</v>
      </c>
      <c r="I516" s="121"/>
      <c r="J516" s="121">
        <v>0</v>
      </c>
      <c r="K516" s="121">
        <v>7000</v>
      </c>
    </row>
    <row r="517" spans="2:11" outlineLevel="2">
      <c r="B517" s="120">
        <v>34</v>
      </c>
      <c r="C517" s="120" t="s">
        <v>654</v>
      </c>
      <c r="D517" s="120">
        <v>122</v>
      </c>
      <c r="E517" s="120">
        <v>24</v>
      </c>
      <c r="F517" s="120">
        <v>34</v>
      </c>
      <c r="G517" s="120">
        <v>1345220930</v>
      </c>
      <c r="H517" s="120" t="s">
        <v>1468</v>
      </c>
      <c r="I517" s="121">
        <v>375000</v>
      </c>
      <c r="J517" s="121">
        <v>543000</v>
      </c>
      <c r="K517" s="121">
        <v>193000</v>
      </c>
    </row>
    <row r="518" spans="2:11" outlineLevel="2">
      <c r="B518" s="120">
        <v>34</v>
      </c>
      <c r="C518" s="120" t="s">
        <v>654</v>
      </c>
      <c r="D518" s="120">
        <v>122</v>
      </c>
      <c r="E518" s="120">
        <v>24</v>
      </c>
      <c r="F518" s="120">
        <v>34</v>
      </c>
      <c r="G518" s="120">
        <v>1345230930</v>
      </c>
      <c r="H518" s="120" t="s">
        <v>482</v>
      </c>
      <c r="I518" s="121">
        <v>371000</v>
      </c>
      <c r="J518" s="121">
        <v>306000</v>
      </c>
      <c r="K518" s="121">
        <v>105000</v>
      </c>
    </row>
    <row r="519" spans="2:11" outlineLevel="2">
      <c r="B519" s="120">
        <v>34</v>
      </c>
      <c r="C519" s="120" t="s">
        <v>654</v>
      </c>
      <c r="D519" s="120">
        <v>122</v>
      </c>
      <c r="E519" s="120">
        <v>24</v>
      </c>
      <c r="F519" s="120">
        <v>34</v>
      </c>
      <c r="G519" s="120">
        <v>1345240930</v>
      </c>
      <c r="H519" s="120" t="s">
        <v>1469</v>
      </c>
      <c r="I519" s="121">
        <v>0</v>
      </c>
      <c r="J519" s="121">
        <v>2000</v>
      </c>
      <c r="K519" s="121">
        <v>4000</v>
      </c>
    </row>
    <row r="520" spans="2:11" outlineLevel="2">
      <c r="B520" s="120">
        <v>34</v>
      </c>
      <c r="C520" s="120" t="s">
        <v>654</v>
      </c>
      <c r="D520" s="120">
        <v>122</v>
      </c>
      <c r="E520" s="120">
        <v>24</v>
      </c>
      <c r="F520" s="120">
        <v>34</v>
      </c>
      <c r="G520" s="120">
        <v>1345320930</v>
      </c>
      <c r="H520" s="120" t="s">
        <v>1470</v>
      </c>
      <c r="I520" s="121">
        <v>1000</v>
      </c>
      <c r="J520" s="121">
        <v>0</v>
      </c>
      <c r="K520" s="121">
        <v>1000</v>
      </c>
    </row>
    <row r="521" spans="2:11" outlineLevel="2">
      <c r="B521" s="120">
        <v>34</v>
      </c>
      <c r="C521" s="120" t="s">
        <v>654</v>
      </c>
      <c r="D521" s="120">
        <v>122</v>
      </c>
      <c r="E521" s="120">
        <v>24</v>
      </c>
      <c r="F521" s="120">
        <v>34</v>
      </c>
      <c r="G521" s="120">
        <v>1345340930</v>
      </c>
      <c r="H521" s="120" t="s">
        <v>1471</v>
      </c>
      <c r="I521" s="121">
        <v>118000</v>
      </c>
      <c r="J521" s="121">
        <v>52000</v>
      </c>
      <c r="K521" s="121">
        <v>70000</v>
      </c>
    </row>
    <row r="522" spans="2:11" outlineLevel="2">
      <c r="B522" s="120">
        <v>34</v>
      </c>
      <c r="C522" s="120" t="s">
        <v>654</v>
      </c>
      <c r="D522" s="120">
        <v>114</v>
      </c>
      <c r="E522" s="120">
        <v>24</v>
      </c>
      <c r="F522" s="120">
        <v>34</v>
      </c>
      <c r="G522" s="120">
        <v>1346000490</v>
      </c>
      <c r="H522" s="120" t="s">
        <v>1472</v>
      </c>
      <c r="I522" s="121">
        <v>25000</v>
      </c>
      <c r="J522" s="121">
        <v>17000</v>
      </c>
      <c r="K522" s="121">
        <v>20000</v>
      </c>
    </row>
    <row r="523" spans="2:11" outlineLevel="2">
      <c r="B523" s="120">
        <v>34</v>
      </c>
      <c r="C523" s="120" t="s">
        <v>654</v>
      </c>
      <c r="D523" s="120">
        <v>122</v>
      </c>
      <c r="E523" s="120">
        <v>24</v>
      </c>
      <c r="F523" s="120">
        <v>34</v>
      </c>
      <c r="G523" s="120">
        <v>1346300930</v>
      </c>
      <c r="H523" s="120" t="s">
        <v>186</v>
      </c>
      <c r="I523" s="121">
        <v>14000</v>
      </c>
      <c r="J523" s="121">
        <v>5000</v>
      </c>
      <c r="K523" s="121">
        <v>7000</v>
      </c>
    </row>
    <row r="524" spans="2:11" outlineLevel="2">
      <c r="B524" s="120">
        <v>34</v>
      </c>
      <c r="C524" s="120" t="s">
        <v>654</v>
      </c>
      <c r="D524" s="120">
        <v>122</v>
      </c>
      <c r="E524" s="120">
        <v>24</v>
      </c>
      <c r="F524" s="120">
        <v>34</v>
      </c>
      <c r="G524" s="120">
        <v>1346500930</v>
      </c>
      <c r="H524" s="120" t="s">
        <v>1473</v>
      </c>
      <c r="I524" s="121">
        <v>2190000</v>
      </c>
      <c r="J524" s="121">
        <v>1886000</v>
      </c>
      <c r="K524" s="121">
        <v>2037000</v>
      </c>
    </row>
    <row r="525" spans="2:11" outlineLevel="2">
      <c r="B525" s="120">
        <v>34</v>
      </c>
      <c r="C525" s="120" t="s">
        <v>654</v>
      </c>
      <c r="D525" s="120">
        <v>122</v>
      </c>
      <c r="E525" s="120">
        <v>24</v>
      </c>
      <c r="F525" s="120">
        <v>34</v>
      </c>
      <c r="G525" s="120">
        <v>1346610930</v>
      </c>
      <c r="H525" s="120" t="s">
        <v>667</v>
      </c>
      <c r="I525" s="121">
        <v>70000</v>
      </c>
      <c r="J525" s="121">
        <v>87000</v>
      </c>
      <c r="K525" s="121">
        <v>66000</v>
      </c>
    </row>
    <row r="526" spans="2:11" outlineLevel="2">
      <c r="B526" s="120">
        <v>34</v>
      </c>
      <c r="C526" s="120" t="s">
        <v>654</v>
      </c>
      <c r="D526" s="120">
        <v>122</v>
      </c>
      <c r="E526" s="120">
        <v>24</v>
      </c>
      <c r="F526" s="120">
        <v>34</v>
      </c>
      <c r="G526" s="120">
        <v>1346710930</v>
      </c>
      <c r="H526" s="120" t="s">
        <v>191</v>
      </c>
      <c r="I526" s="121">
        <v>84000</v>
      </c>
      <c r="J526" s="121">
        <v>108000</v>
      </c>
      <c r="K526" s="121">
        <v>119000</v>
      </c>
    </row>
    <row r="527" spans="2:11" outlineLevel="2">
      <c r="B527" s="120">
        <v>34</v>
      </c>
      <c r="C527" s="120" t="s">
        <v>654</v>
      </c>
      <c r="D527" s="120">
        <v>122</v>
      </c>
      <c r="E527" s="120">
        <v>24</v>
      </c>
      <c r="F527" s="120">
        <v>34</v>
      </c>
      <c r="G527" s="120">
        <v>1346711930</v>
      </c>
      <c r="H527" s="120" t="s">
        <v>184</v>
      </c>
      <c r="I527" s="121">
        <v>22000</v>
      </c>
      <c r="J527" s="121">
        <v>21000</v>
      </c>
      <c r="K527" s="121">
        <v>28000</v>
      </c>
    </row>
    <row r="528" spans="2:11" outlineLevel="2">
      <c r="B528" s="120">
        <v>34</v>
      </c>
      <c r="C528" s="120" t="s">
        <v>654</v>
      </c>
      <c r="D528" s="120">
        <v>122</v>
      </c>
      <c r="E528" s="120">
        <v>24</v>
      </c>
      <c r="F528" s="120">
        <v>34</v>
      </c>
      <c r="G528" s="120">
        <v>1346730930</v>
      </c>
      <c r="H528" s="120" t="s">
        <v>188</v>
      </c>
      <c r="I528" s="121">
        <v>56000</v>
      </c>
      <c r="J528" s="121">
        <v>64000</v>
      </c>
      <c r="K528" s="121">
        <v>84000</v>
      </c>
    </row>
    <row r="529" spans="2:11" outlineLevel="2">
      <c r="B529" s="120">
        <v>34</v>
      </c>
      <c r="C529" s="120" t="s">
        <v>654</v>
      </c>
      <c r="D529" s="120">
        <v>122</v>
      </c>
      <c r="E529" s="120">
        <v>24</v>
      </c>
      <c r="F529" s="120">
        <v>34</v>
      </c>
      <c r="G529" s="120">
        <v>1346750930</v>
      </c>
      <c r="H529" s="120" t="s">
        <v>668</v>
      </c>
      <c r="I529" s="121">
        <v>8000</v>
      </c>
      <c r="J529" s="121">
        <v>0</v>
      </c>
      <c r="K529" s="121">
        <v>5000</v>
      </c>
    </row>
    <row r="530" spans="2:11" outlineLevel="2">
      <c r="B530" s="120">
        <v>34</v>
      </c>
      <c r="C530" s="120" t="s">
        <v>654</v>
      </c>
      <c r="D530" s="120">
        <v>122</v>
      </c>
      <c r="E530" s="120">
        <v>24</v>
      </c>
      <c r="F530" s="120">
        <v>34</v>
      </c>
      <c r="G530" s="120">
        <v>1346760930</v>
      </c>
      <c r="H530" s="120" t="s">
        <v>1474</v>
      </c>
      <c r="I530" s="121">
        <v>65000</v>
      </c>
      <c r="J530" s="121">
        <v>86000</v>
      </c>
      <c r="K530" s="121">
        <v>96000</v>
      </c>
    </row>
    <row r="531" spans="2:11" outlineLevel="2">
      <c r="B531" s="120">
        <v>34</v>
      </c>
      <c r="C531" s="120" t="s">
        <v>654</v>
      </c>
      <c r="D531" s="120">
        <v>122</v>
      </c>
      <c r="E531" s="120">
        <v>24</v>
      </c>
      <c r="F531" s="120">
        <v>34</v>
      </c>
      <c r="G531" s="120">
        <v>1346770930</v>
      </c>
      <c r="H531" s="120" t="s">
        <v>1475</v>
      </c>
      <c r="I531" s="121">
        <v>21000</v>
      </c>
      <c r="J531" s="121">
        <v>40000</v>
      </c>
      <c r="K531" s="121">
        <v>53000</v>
      </c>
    </row>
    <row r="532" spans="2:11" outlineLevel="2">
      <c r="B532" s="120">
        <v>34</v>
      </c>
      <c r="C532" s="120" t="s">
        <v>654</v>
      </c>
      <c r="D532" s="120">
        <v>122</v>
      </c>
      <c r="E532" s="120">
        <v>24</v>
      </c>
      <c r="F532" s="120">
        <v>34</v>
      </c>
      <c r="G532" s="120">
        <v>1346780930</v>
      </c>
      <c r="H532" s="120" t="s">
        <v>1476</v>
      </c>
      <c r="I532" s="121">
        <v>0</v>
      </c>
      <c r="J532" s="121">
        <v>0</v>
      </c>
      <c r="K532" s="121">
        <v>0</v>
      </c>
    </row>
    <row r="533" spans="2:11" outlineLevel="2">
      <c r="B533" s="120">
        <v>34</v>
      </c>
      <c r="C533" s="120" t="s">
        <v>654</v>
      </c>
      <c r="D533" s="120">
        <v>122</v>
      </c>
      <c r="E533" s="120">
        <v>24</v>
      </c>
      <c r="F533" s="120">
        <v>34</v>
      </c>
      <c r="G533" s="120">
        <v>1346810930</v>
      </c>
      <c r="H533" s="120" t="s">
        <v>195</v>
      </c>
      <c r="I533" s="121">
        <v>6000</v>
      </c>
      <c r="J533" s="121">
        <v>0</v>
      </c>
      <c r="K533" s="121">
        <v>0</v>
      </c>
    </row>
    <row r="534" spans="2:11" outlineLevel="2">
      <c r="B534" s="120">
        <v>34</v>
      </c>
      <c r="C534" s="120" t="s">
        <v>654</v>
      </c>
      <c r="D534" s="120">
        <v>122</v>
      </c>
      <c r="E534" s="120">
        <v>24</v>
      </c>
      <c r="F534" s="120">
        <v>34</v>
      </c>
      <c r="G534" s="120">
        <v>1346820930</v>
      </c>
      <c r="H534" s="120" t="s">
        <v>1477</v>
      </c>
      <c r="I534" s="121">
        <v>85000</v>
      </c>
      <c r="J534" s="121">
        <v>44000</v>
      </c>
      <c r="K534" s="121">
        <v>62000</v>
      </c>
    </row>
    <row r="535" spans="2:11" outlineLevel="2">
      <c r="B535" s="120">
        <v>34</v>
      </c>
      <c r="C535" s="120" t="s">
        <v>654</v>
      </c>
      <c r="D535" s="120">
        <v>122</v>
      </c>
      <c r="E535" s="120">
        <v>24</v>
      </c>
      <c r="F535" s="120">
        <v>34</v>
      </c>
      <c r="G535" s="120">
        <v>1347100930</v>
      </c>
      <c r="H535" s="120" t="s">
        <v>1478</v>
      </c>
      <c r="I535" s="121">
        <v>2000</v>
      </c>
      <c r="J535" s="121">
        <v>0</v>
      </c>
      <c r="K535" s="121">
        <v>0</v>
      </c>
    </row>
    <row r="536" spans="2:11" outlineLevel="2">
      <c r="B536" s="120">
        <v>34</v>
      </c>
      <c r="C536" s="120" t="s">
        <v>654</v>
      </c>
      <c r="D536" s="120">
        <v>122</v>
      </c>
      <c r="E536" s="120">
        <v>24</v>
      </c>
      <c r="F536" s="120">
        <v>34</v>
      </c>
      <c r="G536" s="120">
        <v>1347110930</v>
      </c>
      <c r="H536" s="120" t="s">
        <v>1479</v>
      </c>
      <c r="I536" s="121">
        <v>0</v>
      </c>
      <c r="J536" s="121">
        <v>0</v>
      </c>
      <c r="K536" s="121">
        <v>0</v>
      </c>
    </row>
    <row r="537" spans="2:11" outlineLevel="2">
      <c r="B537" s="120">
        <v>34</v>
      </c>
      <c r="C537" s="120" t="s">
        <v>654</v>
      </c>
      <c r="D537" s="120">
        <v>122</v>
      </c>
      <c r="E537" s="120">
        <v>24</v>
      </c>
      <c r="F537" s="120">
        <v>34</v>
      </c>
      <c r="G537" s="120">
        <v>1347120930</v>
      </c>
      <c r="H537" s="120" t="s">
        <v>1480</v>
      </c>
      <c r="I537" s="121"/>
      <c r="J537" s="121">
        <v>0</v>
      </c>
      <c r="K537" s="121">
        <v>54000</v>
      </c>
    </row>
    <row r="538" spans="2:11" outlineLevel="2">
      <c r="B538" s="120">
        <v>34</v>
      </c>
      <c r="C538" s="120" t="s">
        <v>654</v>
      </c>
      <c r="D538" s="120">
        <v>122</v>
      </c>
      <c r="E538" s="120">
        <v>24</v>
      </c>
      <c r="F538" s="120">
        <v>34</v>
      </c>
      <c r="G538" s="120">
        <v>1347130930</v>
      </c>
      <c r="H538" s="120" t="s">
        <v>489</v>
      </c>
      <c r="I538" s="121"/>
      <c r="J538" s="121">
        <v>0</v>
      </c>
      <c r="K538" s="121">
        <v>3000</v>
      </c>
    </row>
    <row r="539" spans="2:11" outlineLevel="2">
      <c r="B539" s="120">
        <v>34</v>
      </c>
      <c r="C539" s="120" t="s">
        <v>654</v>
      </c>
      <c r="D539" s="120">
        <v>122</v>
      </c>
      <c r="E539" s="120">
        <v>24</v>
      </c>
      <c r="F539" s="120">
        <v>34</v>
      </c>
      <c r="G539" s="120">
        <v>1347140930</v>
      </c>
      <c r="H539" s="120" t="s">
        <v>1481</v>
      </c>
      <c r="I539" s="121"/>
      <c r="J539" s="121">
        <v>0</v>
      </c>
      <c r="K539" s="121">
        <v>2000</v>
      </c>
    </row>
    <row r="540" spans="2:11" outlineLevel="2">
      <c r="B540" s="120">
        <v>34</v>
      </c>
      <c r="C540" s="120" t="s">
        <v>654</v>
      </c>
      <c r="D540" s="120">
        <v>122</v>
      </c>
      <c r="E540" s="120">
        <v>24</v>
      </c>
      <c r="F540" s="120">
        <v>34</v>
      </c>
      <c r="G540" s="120">
        <v>1347150930</v>
      </c>
      <c r="H540" s="120" t="s">
        <v>1482</v>
      </c>
      <c r="I540" s="121"/>
      <c r="J540" s="121">
        <v>0</v>
      </c>
      <c r="K540" s="121">
        <v>9000</v>
      </c>
    </row>
    <row r="541" spans="2:11" outlineLevel="2">
      <c r="B541" s="120">
        <v>34</v>
      </c>
      <c r="C541" s="120" t="s">
        <v>654</v>
      </c>
      <c r="D541" s="120">
        <v>122</v>
      </c>
      <c r="E541" s="120">
        <v>24</v>
      </c>
      <c r="F541" s="120">
        <v>34</v>
      </c>
      <c r="G541" s="120">
        <v>1347160930</v>
      </c>
      <c r="H541" s="120" t="s">
        <v>1483</v>
      </c>
      <c r="I541" s="121"/>
      <c r="J541" s="121">
        <v>0</v>
      </c>
      <c r="K541" s="121">
        <v>15000</v>
      </c>
    </row>
    <row r="542" spans="2:11" outlineLevel="2">
      <c r="B542" s="120">
        <v>34</v>
      </c>
      <c r="C542" s="120" t="s">
        <v>654</v>
      </c>
      <c r="D542" s="120">
        <v>122</v>
      </c>
      <c r="E542" s="120">
        <v>24</v>
      </c>
      <c r="F542" s="120">
        <v>34</v>
      </c>
      <c r="G542" s="120">
        <v>1347170930</v>
      </c>
      <c r="H542" s="120" t="s">
        <v>1484</v>
      </c>
      <c r="I542" s="121"/>
      <c r="J542" s="121">
        <v>0</v>
      </c>
      <c r="K542" s="121">
        <v>1000</v>
      </c>
    </row>
    <row r="543" spans="2:11" outlineLevel="2">
      <c r="B543" s="120">
        <v>34</v>
      </c>
      <c r="C543" s="120" t="s">
        <v>654</v>
      </c>
      <c r="D543" s="120">
        <v>122</v>
      </c>
      <c r="E543" s="120">
        <v>24</v>
      </c>
      <c r="F543" s="120">
        <v>34</v>
      </c>
      <c r="G543" s="120">
        <v>1347180930</v>
      </c>
      <c r="H543" s="120" t="s">
        <v>1485</v>
      </c>
      <c r="I543" s="121"/>
      <c r="J543" s="121">
        <v>0</v>
      </c>
      <c r="K543" s="121">
        <v>3000</v>
      </c>
    </row>
    <row r="544" spans="2:11" outlineLevel="2">
      <c r="B544" s="120">
        <v>34</v>
      </c>
      <c r="C544" s="120" t="s">
        <v>654</v>
      </c>
      <c r="D544" s="120">
        <v>122</v>
      </c>
      <c r="E544" s="120">
        <v>24</v>
      </c>
      <c r="F544" s="120">
        <v>34</v>
      </c>
      <c r="G544" s="120">
        <v>1347200930</v>
      </c>
      <c r="H544" s="120" t="s">
        <v>1486</v>
      </c>
      <c r="I544" s="121">
        <v>10000</v>
      </c>
      <c r="J544" s="121">
        <v>0</v>
      </c>
      <c r="K544" s="121">
        <v>0</v>
      </c>
    </row>
    <row r="545" spans="2:11" outlineLevel="2">
      <c r="B545" s="120">
        <v>34</v>
      </c>
      <c r="C545" s="120" t="s">
        <v>654</v>
      </c>
      <c r="D545" s="120">
        <v>114</v>
      </c>
      <c r="E545" s="120">
        <v>24</v>
      </c>
      <c r="F545" s="120">
        <v>34</v>
      </c>
      <c r="G545" s="120">
        <v>1347310490</v>
      </c>
      <c r="H545" s="120" t="s">
        <v>1487</v>
      </c>
      <c r="I545" s="121">
        <v>4000</v>
      </c>
      <c r="J545" s="121">
        <v>5000</v>
      </c>
      <c r="K545" s="121">
        <v>5000</v>
      </c>
    </row>
    <row r="546" spans="2:11" outlineLevel="2">
      <c r="B546" s="120">
        <v>34</v>
      </c>
      <c r="C546" s="120" t="s">
        <v>654</v>
      </c>
      <c r="D546" s="120">
        <v>122</v>
      </c>
      <c r="E546" s="120">
        <v>24</v>
      </c>
      <c r="F546" s="120">
        <v>34</v>
      </c>
      <c r="G546" s="120">
        <v>1347310930</v>
      </c>
      <c r="H546" s="120" t="s">
        <v>204</v>
      </c>
      <c r="I546" s="121">
        <v>112000</v>
      </c>
      <c r="J546" s="121">
        <v>30000</v>
      </c>
      <c r="K546" s="121">
        <v>67000</v>
      </c>
    </row>
    <row r="547" spans="2:11" outlineLevel="2">
      <c r="B547" s="120">
        <v>34</v>
      </c>
      <c r="C547" s="120" t="s">
        <v>654</v>
      </c>
      <c r="D547" s="120">
        <v>122</v>
      </c>
      <c r="E547" s="120">
        <v>24</v>
      </c>
      <c r="F547" s="120">
        <v>34</v>
      </c>
      <c r="G547" s="120">
        <v>1347320930</v>
      </c>
      <c r="H547" s="120" t="s">
        <v>1488</v>
      </c>
      <c r="I547" s="121">
        <v>0</v>
      </c>
      <c r="J547" s="121">
        <v>2000</v>
      </c>
      <c r="K547" s="121">
        <v>2000</v>
      </c>
    </row>
    <row r="548" spans="2:11" outlineLevel="2">
      <c r="B548" s="120">
        <v>34</v>
      </c>
      <c r="C548" s="120" t="s">
        <v>654</v>
      </c>
      <c r="D548" s="120">
        <v>122</v>
      </c>
      <c r="E548" s="120">
        <v>24</v>
      </c>
      <c r="F548" s="120">
        <v>34</v>
      </c>
      <c r="G548" s="120">
        <v>1347330930</v>
      </c>
      <c r="H548" s="120" t="s">
        <v>1489</v>
      </c>
      <c r="I548" s="121"/>
      <c r="J548" s="121">
        <v>0</v>
      </c>
      <c r="K548" s="121">
        <v>2000</v>
      </c>
    </row>
    <row r="549" spans="2:11" outlineLevel="2">
      <c r="B549" s="120">
        <v>34</v>
      </c>
      <c r="C549" s="120" t="s">
        <v>654</v>
      </c>
      <c r="D549" s="120">
        <v>122</v>
      </c>
      <c r="E549" s="120">
        <v>24</v>
      </c>
      <c r="F549" s="120">
        <v>34</v>
      </c>
      <c r="G549" s="120">
        <v>1348220930</v>
      </c>
      <c r="H549" s="120" t="s">
        <v>1490</v>
      </c>
      <c r="I549" s="121">
        <v>356000</v>
      </c>
      <c r="J549" s="121">
        <v>37000</v>
      </c>
      <c r="K549" s="121">
        <v>250000</v>
      </c>
    </row>
    <row r="550" spans="2:11" outlineLevel="2">
      <c r="B550" s="120">
        <v>34</v>
      </c>
      <c r="C550" s="120" t="s">
        <v>654</v>
      </c>
      <c r="D550" s="120">
        <v>122</v>
      </c>
      <c r="E550" s="120">
        <v>24</v>
      </c>
      <c r="F550" s="120">
        <v>34</v>
      </c>
      <c r="G550" s="120">
        <v>1348230930</v>
      </c>
      <c r="H550" s="120" t="s">
        <v>1491</v>
      </c>
      <c r="I550" s="121">
        <v>73000</v>
      </c>
      <c r="J550" s="121">
        <v>53000</v>
      </c>
      <c r="K550" s="121">
        <v>71000</v>
      </c>
    </row>
    <row r="551" spans="2:11" outlineLevel="2">
      <c r="B551" s="120">
        <v>34</v>
      </c>
      <c r="C551" s="120" t="s">
        <v>654</v>
      </c>
      <c r="D551" s="120">
        <v>122</v>
      </c>
      <c r="E551" s="120">
        <v>24</v>
      </c>
      <c r="F551" s="120">
        <v>34</v>
      </c>
      <c r="G551" s="120">
        <v>1349010930</v>
      </c>
      <c r="H551" s="120" t="s">
        <v>1492</v>
      </c>
      <c r="I551" s="121">
        <v>7000</v>
      </c>
      <c r="J551" s="121">
        <v>0</v>
      </c>
      <c r="K551" s="121">
        <v>0</v>
      </c>
    </row>
    <row r="552" spans="2:11" outlineLevel="2">
      <c r="B552" s="120">
        <v>34</v>
      </c>
      <c r="C552" s="120" t="s">
        <v>654</v>
      </c>
      <c r="D552" s="120">
        <v>122</v>
      </c>
      <c r="E552" s="120">
        <v>24</v>
      </c>
      <c r="F552" s="120">
        <v>34</v>
      </c>
      <c r="G552" s="120">
        <v>1349020930</v>
      </c>
      <c r="H552" s="120" t="s">
        <v>1493</v>
      </c>
      <c r="I552" s="121"/>
      <c r="J552" s="121">
        <v>0</v>
      </c>
      <c r="K552" s="121">
        <v>3000</v>
      </c>
    </row>
    <row r="553" spans="2:11" outlineLevel="2">
      <c r="B553" s="120">
        <v>84</v>
      </c>
      <c r="C553" s="120" t="s">
        <v>654</v>
      </c>
      <c r="D553" s="120">
        <v>171</v>
      </c>
      <c r="E553" s="120">
        <v>24</v>
      </c>
      <c r="F553" s="120">
        <v>84</v>
      </c>
      <c r="G553" s="120">
        <v>1841000110</v>
      </c>
      <c r="H553" s="120" t="s">
        <v>1494</v>
      </c>
      <c r="I553" s="121">
        <v>-2776000</v>
      </c>
      <c r="J553" s="121">
        <v>-2291000</v>
      </c>
      <c r="K553" s="121">
        <v>-2559000</v>
      </c>
    </row>
    <row r="554" spans="2:11" outlineLevel="2">
      <c r="B554" s="120">
        <v>84</v>
      </c>
      <c r="C554" s="120" t="s">
        <v>654</v>
      </c>
      <c r="D554" s="120">
        <v>172</v>
      </c>
      <c r="E554" s="120">
        <v>24</v>
      </c>
      <c r="F554" s="120">
        <v>84</v>
      </c>
      <c r="G554" s="120">
        <v>1841000470</v>
      </c>
      <c r="H554" s="120" t="s">
        <v>254</v>
      </c>
      <c r="I554" s="121">
        <v>-42000</v>
      </c>
      <c r="J554" s="121">
        <v>-8000</v>
      </c>
      <c r="K554" s="121">
        <v>-20000</v>
      </c>
    </row>
    <row r="555" spans="2:11" outlineLevel="2">
      <c r="B555" s="120">
        <v>84</v>
      </c>
      <c r="C555" s="120" t="s">
        <v>654</v>
      </c>
      <c r="D555" s="120">
        <v>172</v>
      </c>
      <c r="E555" s="120">
        <v>24</v>
      </c>
      <c r="F555" s="120">
        <v>84</v>
      </c>
      <c r="G555" s="120">
        <v>1841000511</v>
      </c>
      <c r="H555" s="120" t="s">
        <v>1024</v>
      </c>
      <c r="I555" s="121">
        <v>0</v>
      </c>
      <c r="J555" s="121">
        <v>0</v>
      </c>
      <c r="K555" s="121">
        <v>-5000</v>
      </c>
    </row>
    <row r="556" spans="2:11" outlineLevel="2">
      <c r="B556" s="120">
        <v>84</v>
      </c>
      <c r="C556" s="120" t="s">
        <v>654</v>
      </c>
      <c r="D556" s="120">
        <v>172</v>
      </c>
      <c r="E556" s="120">
        <v>24</v>
      </c>
      <c r="F556" s="120">
        <v>84</v>
      </c>
      <c r="G556" s="120">
        <v>1841000521</v>
      </c>
      <c r="H556" s="120" t="s">
        <v>288</v>
      </c>
      <c r="I556" s="121">
        <v>-62000</v>
      </c>
      <c r="J556" s="121">
        <v>-11000</v>
      </c>
      <c r="K556" s="121">
        <v>0</v>
      </c>
    </row>
    <row r="557" spans="2:11" outlineLevel="2">
      <c r="B557" s="120">
        <v>84</v>
      </c>
      <c r="C557" s="120" t="s">
        <v>654</v>
      </c>
      <c r="D557" s="120">
        <v>172</v>
      </c>
      <c r="E557" s="120">
        <v>24</v>
      </c>
      <c r="F557" s="120">
        <v>84</v>
      </c>
      <c r="G557" s="120">
        <v>1841000530</v>
      </c>
      <c r="H557" s="120" t="s">
        <v>1495</v>
      </c>
      <c r="I557" s="121">
        <v>-59000</v>
      </c>
      <c r="J557" s="121">
        <v>-39000</v>
      </c>
      <c r="K557" s="121">
        <v>-59000</v>
      </c>
    </row>
    <row r="558" spans="2:11" outlineLevel="2">
      <c r="B558" s="120">
        <v>84</v>
      </c>
      <c r="C558" s="120" t="s">
        <v>654</v>
      </c>
      <c r="D558" s="120">
        <v>172</v>
      </c>
      <c r="E558" s="120">
        <v>24</v>
      </c>
      <c r="F558" s="120">
        <v>84</v>
      </c>
      <c r="G558" s="120">
        <v>1841000780</v>
      </c>
      <c r="H558" s="120" t="s">
        <v>1032</v>
      </c>
      <c r="I558" s="121">
        <v>-3000</v>
      </c>
      <c r="J558" s="121">
        <v>-2000</v>
      </c>
      <c r="K558" s="121">
        <v>-3000</v>
      </c>
    </row>
    <row r="559" spans="2:11" outlineLevel="2">
      <c r="B559" s="120">
        <v>84</v>
      </c>
      <c r="C559" s="120" t="s">
        <v>654</v>
      </c>
      <c r="D559" s="120">
        <v>172</v>
      </c>
      <c r="E559" s="120">
        <v>24</v>
      </c>
      <c r="F559" s="120">
        <v>84</v>
      </c>
      <c r="G559" s="120">
        <v>1841000782</v>
      </c>
      <c r="H559" s="120" t="s">
        <v>1437</v>
      </c>
      <c r="I559" s="121">
        <v>-5000</v>
      </c>
      <c r="J559" s="121">
        <v>-6000</v>
      </c>
      <c r="K559" s="121">
        <v>-6000</v>
      </c>
    </row>
    <row r="560" spans="2:11" outlineLevel="2">
      <c r="B560" s="120">
        <v>84</v>
      </c>
      <c r="C560" s="120" t="s">
        <v>654</v>
      </c>
      <c r="D560" s="120">
        <v>172</v>
      </c>
      <c r="E560" s="120">
        <v>24</v>
      </c>
      <c r="F560" s="120">
        <v>84</v>
      </c>
      <c r="G560" s="120">
        <v>1841000783</v>
      </c>
      <c r="H560" s="120" t="s">
        <v>1496</v>
      </c>
      <c r="I560" s="121">
        <v>-5000</v>
      </c>
      <c r="J560" s="121">
        <v>0</v>
      </c>
      <c r="K560" s="121">
        <v>-5000</v>
      </c>
    </row>
    <row r="561" spans="2:11" outlineLevel="2">
      <c r="B561" s="120">
        <v>84</v>
      </c>
      <c r="C561" s="120" t="s">
        <v>654</v>
      </c>
      <c r="D561" s="120">
        <v>172</v>
      </c>
      <c r="E561" s="120">
        <v>24</v>
      </c>
      <c r="F561" s="120">
        <v>84</v>
      </c>
      <c r="G561" s="120">
        <v>1841000930</v>
      </c>
      <c r="H561" s="120" t="s">
        <v>1497</v>
      </c>
      <c r="I561" s="121">
        <v>-5000</v>
      </c>
      <c r="J561" s="121">
        <v>0</v>
      </c>
      <c r="K561" s="121">
        <v>-5000</v>
      </c>
    </row>
    <row r="562" spans="2:11" outlineLevel="2">
      <c r="B562" s="120">
        <v>84</v>
      </c>
      <c r="C562" s="120" t="s">
        <v>654</v>
      </c>
      <c r="D562" s="120">
        <v>172</v>
      </c>
      <c r="E562" s="120">
        <v>24</v>
      </c>
      <c r="F562" s="120">
        <v>84</v>
      </c>
      <c r="G562" s="120">
        <v>1841020840</v>
      </c>
      <c r="H562" s="120" t="s">
        <v>1498</v>
      </c>
      <c r="I562" s="121">
        <v>-15000</v>
      </c>
      <c r="J562" s="121">
        <v>0</v>
      </c>
      <c r="K562" s="121">
        <v>0</v>
      </c>
    </row>
    <row r="563" spans="2:11" outlineLevel="2">
      <c r="B563" s="120">
        <v>84</v>
      </c>
      <c r="C563" s="120" t="s">
        <v>654</v>
      </c>
      <c r="D563" s="120">
        <v>172</v>
      </c>
      <c r="E563" s="120">
        <v>24</v>
      </c>
      <c r="F563" s="120">
        <v>84</v>
      </c>
      <c r="G563" s="120">
        <v>1841060840</v>
      </c>
      <c r="H563" s="120" t="s">
        <v>1444</v>
      </c>
      <c r="I563" s="121"/>
      <c r="J563" s="121">
        <v>0</v>
      </c>
      <c r="K563" s="121">
        <v>-7000</v>
      </c>
    </row>
    <row r="564" spans="2:11" outlineLevel="2">
      <c r="B564" s="120">
        <v>84</v>
      </c>
      <c r="C564" s="120" t="s">
        <v>654</v>
      </c>
      <c r="D564" s="120">
        <v>172</v>
      </c>
      <c r="E564" s="120">
        <v>24</v>
      </c>
      <c r="F564" s="120">
        <v>84</v>
      </c>
      <c r="G564" s="120">
        <v>1842220840</v>
      </c>
      <c r="H564" s="120" t="s">
        <v>656</v>
      </c>
      <c r="I564" s="121">
        <v>-53000</v>
      </c>
      <c r="J564" s="121">
        <v>-56000</v>
      </c>
      <c r="K564" s="121">
        <v>-37000</v>
      </c>
    </row>
    <row r="565" spans="2:11" outlineLevel="2">
      <c r="B565" s="120">
        <v>84</v>
      </c>
      <c r="C565" s="120" t="s">
        <v>654</v>
      </c>
      <c r="D565" s="120">
        <v>172</v>
      </c>
      <c r="E565" s="120">
        <v>24</v>
      </c>
      <c r="F565" s="120">
        <v>84</v>
      </c>
      <c r="G565" s="120">
        <v>1842240840</v>
      </c>
      <c r="H565" s="120" t="s">
        <v>1445</v>
      </c>
      <c r="I565" s="121">
        <v>-37000</v>
      </c>
      <c r="J565" s="121">
        <v>-23000</v>
      </c>
      <c r="K565" s="121">
        <v>-35000</v>
      </c>
    </row>
    <row r="566" spans="2:11" outlineLevel="2">
      <c r="B566" s="120">
        <v>84</v>
      </c>
      <c r="C566" s="120" t="s">
        <v>654</v>
      </c>
      <c r="D566" s="120">
        <v>172</v>
      </c>
      <c r="E566" s="120">
        <v>24</v>
      </c>
      <c r="F566" s="120">
        <v>84</v>
      </c>
      <c r="G566" s="120">
        <v>1842250840</v>
      </c>
      <c r="H566" s="120" t="s">
        <v>1499</v>
      </c>
      <c r="I566" s="121"/>
      <c r="J566" s="121">
        <v>0</v>
      </c>
      <c r="K566" s="121">
        <v>-1000</v>
      </c>
    </row>
    <row r="567" spans="2:11" outlineLevel="2">
      <c r="B567" s="120">
        <v>84</v>
      </c>
      <c r="C567" s="120" t="s">
        <v>654</v>
      </c>
      <c r="D567" s="120">
        <v>172</v>
      </c>
      <c r="E567" s="120">
        <v>24</v>
      </c>
      <c r="F567" s="120">
        <v>84</v>
      </c>
      <c r="G567" s="120">
        <v>1842420840</v>
      </c>
      <c r="H567" s="120" t="s">
        <v>144</v>
      </c>
      <c r="I567" s="121">
        <v>-2000</v>
      </c>
      <c r="J567" s="121">
        <v>0</v>
      </c>
      <c r="K567" s="121">
        <v>0</v>
      </c>
    </row>
    <row r="568" spans="2:11" outlineLevel="2">
      <c r="B568" s="120">
        <v>84</v>
      </c>
      <c r="C568" s="120" t="s">
        <v>654</v>
      </c>
      <c r="D568" s="120">
        <v>172</v>
      </c>
      <c r="E568" s="120">
        <v>24</v>
      </c>
      <c r="F568" s="120">
        <v>84</v>
      </c>
      <c r="G568" s="120">
        <v>1843500840</v>
      </c>
      <c r="H568" s="120" t="s">
        <v>149</v>
      </c>
      <c r="I568" s="121">
        <v>-509000</v>
      </c>
      <c r="J568" s="121">
        <v>-274000</v>
      </c>
      <c r="K568" s="121">
        <v>-307000</v>
      </c>
    </row>
    <row r="569" spans="2:11" outlineLevel="2">
      <c r="B569" s="120">
        <v>84</v>
      </c>
      <c r="C569" s="120" t="s">
        <v>654</v>
      </c>
      <c r="D569" s="120">
        <v>172</v>
      </c>
      <c r="E569" s="120">
        <v>24</v>
      </c>
      <c r="F569" s="120">
        <v>84</v>
      </c>
      <c r="G569" s="120">
        <v>1843520840</v>
      </c>
      <c r="H569" s="120" t="s">
        <v>151</v>
      </c>
      <c r="I569" s="121">
        <v>-51000</v>
      </c>
      <c r="J569" s="121">
        <v>0</v>
      </c>
      <c r="K569" s="121">
        <v>-3000</v>
      </c>
    </row>
    <row r="570" spans="2:11" outlineLevel="2">
      <c r="B570" s="120">
        <v>84</v>
      </c>
      <c r="C570" s="120" t="s">
        <v>654</v>
      </c>
      <c r="D570" s="120">
        <v>172</v>
      </c>
      <c r="E570" s="120">
        <v>24</v>
      </c>
      <c r="F570" s="120">
        <v>84</v>
      </c>
      <c r="G570" s="120">
        <v>1843530840</v>
      </c>
      <c r="H570" s="120" t="s">
        <v>1500</v>
      </c>
      <c r="I570" s="121">
        <v>-1000</v>
      </c>
      <c r="J570" s="121">
        <v>-5000</v>
      </c>
      <c r="K570" s="121">
        <v>-5000</v>
      </c>
    </row>
    <row r="571" spans="2:11" outlineLevel="2">
      <c r="B571" s="120">
        <v>84</v>
      </c>
      <c r="C571" s="120" t="s">
        <v>654</v>
      </c>
      <c r="D571" s="120">
        <v>172</v>
      </c>
      <c r="E571" s="120">
        <v>24</v>
      </c>
      <c r="F571" s="120">
        <v>84</v>
      </c>
      <c r="G571" s="120">
        <v>1843540840</v>
      </c>
      <c r="H571" s="120" t="s">
        <v>152</v>
      </c>
      <c r="I571" s="121">
        <v>-73000</v>
      </c>
      <c r="J571" s="121">
        <v>-92000</v>
      </c>
      <c r="K571" s="121">
        <v>-89000</v>
      </c>
    </row>
    <row r="572" spans="2:11" outlineLevel="2">
      <c r="B572" s="120">
        <v>84</v>
      </c>
      <c r="C572" s="120" t="s">
        <v>654</v>
      </c>
      <c r="D572" s="120">
        <v>172</v>
      </c>
      <c r="E572" s="120">
        <v>24</v>
      </c>
      <c r="F572" s="120">
        <v>84</v>
      </c>
      <c r="G572" s="120">
        <v>1843550840</v>
      </c>
      <c r="H572" s="120" t="s">
        <v>1448</v>
      </c>
      <c r="I572" s="121"/>
      <c r="J572" s="121">
        <v>0</v>
      </c>
      <c r="K572" s="121">
        <v>-6000</v>
      </c>
    </row>
    <row r="573" spans="2:11" outlineLevel="2">
      <c r="B573" s="120">
        <v>84</v>
      </c>
      <c r="C573" s="120" t="s">
        <v>654</v>
      </c>
      <c r="D573" s="120">
        <v>172</v>
      </c>
      <c r="E573" s="120">
        <v>24</v>
      </c>
      <c r="F573" s="120">
        <v>84</v>
      </c>
      <c r="G573" s="120">
        <v>1843580840</v>
      </c>
      <c r="H573" s="120" t="s">
        <v>147</v>
      </c>
      <c r="I573" s="121">
        <v>-406000</v>
      </c>
      <c r="J573" s="121">
        <v>-164000</v>
      </c>
      <c r="K573" s="121">
        <v>-122000</v>
      </c>
    </row>
    <row r="574" spans="2:11" outlineLevel="2">
      <c r="B574" s="120">
        <v>84</v>
      </c>
      <c r="C574" s="120" t="s">
        <v>654</v>
      </c>
      <c r="D574" s="120">
        <v>172</v>
      </c>
      <c r="E574" s="120">
        <v>24</v>
      </c>
      <c r="F574" s="120">
        <v>84</v>
      </c>
      <c r="G574" s="120">
        <v>1843800840</v>
      </c>
      <c r="H574" s="120" t="s">
        <v>154</v>
      </c>
      <c r="I574" s="121">
        <v>-1008000</v>
      </c>
      <c r="J574" s="121">
        <v>-788000</v>
      </c>
      <c r="K574" s="121">
        <v>-722000</v>
      </c>
    </row>
    <row r="575" spans="2:11" outlineLevel="2">
      <c r="B575" s="120">
        <v>84</v>
      </c>
      <c r="C575" s="120" t="s">
        <v>654</v>
      </c>
      <c r="D575" s="120">
        <v>172</v>
      </c>
      <c r="E575" s="120">
        <v>24</v>
      </c>
      <c r="F575" s="120">
        <v>84</v>
      </c>
      <c r="G575" s="120">
        <v>1843810840</v>
      </c>
      <c r="H575" s="120" t="s">
        <v>155</v>
      </c>
      <c r="I575" s="121">
        <v>-267000</v>
      </c>
      <c r="J575" s="121">
        <v>-181000</v>
      </c>
      <c r="K575" s="121">
        <v>-170000</v>
      </c>
    </row>
    <row r="576" spans="2:11" outlineLevel="2">
      <c r="B576" s="120">
        <v>84</v>
      </c>
      <c r="C576" s="120" t="s">
        <v>654</v>
      </c>
      <c r="D576" s="120">
        <v>172</v>
      </c>
      <c r="E576" s="120">
        <v>24</v>
      </c>
      <c r="F576" s="120">
        <v>84</v>
      </c>
      <c r="G576" s="120">
        <v>1843900840</v>
      </c>
      <c r="H576" s="120" t="s">
        <v>156</v>
      </c>
      <c r="I576" s="121">
        <v>-167000</v>
      </c>
      <c r="J576" s="121">
        <v>-90000</v>
      </c>
      <c r="K576" s="121">
        <v>-98000</v>
      </c>
    </row>
    <row r="577" spans="2:11" outlineLevel="2">
      <c r="B577" s="120">
        <v>84</v>
      </c>
      <c r="C577" s="120" t="s">
        <v>654</v>
      </c>
      <c r="D577" s="120">
        <v>151</v>
      </c>
      <c r="E577" s="120">
        <v>24</v>
      </c>
      <c r="F577" s="120">
        <v>84</v>
      </c>
      <c r="G577" s="120">
        <v>1844400840</v>
      </c>
      <c r="H577" s="120" t="s">
        <v>1451</v>
      </c>
      <c r="I577" s="121">
        <v>-89000</v>
      </c>
      <c r="J577" s="121">
        <v>-43000</v>
      </c>
      <c r="K577" s="121">
        <v>-50000</v>
      </c>
    </row>
    <row r="578" spans="2:11" outlineLevel="2">
      <c r="B578" s="120">
        <v>84</v>
      </c>
      <c r="C578" s="120" t="s">
        <v>654</v>
      </c>
      <c r="D578" s="120">
        <v>172</v>
      </c>
      <c r="E578" s="120">
        <v>24</v>
      </c>
      <c r="F578" s="120">
        <v>84</v>
      </c>
      <c r="G578" s="120">
        <v>1844420840</v>
      </c>
      <c r="H578" s="120" t="s">
        <v>1501</v>
      </c>
      <c r="I578" s="121">
        <v>-300000</v>
      </c>
      <c r="J578" s="121">
        <v>-214000</v>
      </c>
      <c r="K578" s="121">
        <v>-240000</v>
      </c>
    </row>
    <row r="579" spans="2:11" outlineLevel="2">
      <c r="B579" s="120">
        <v>84</v>
      </c>
      <c r="C579" s="120" t="s">
        <v>654</v>
      </c>
      <c r="D579" s="120">
        <v>172</v>
      </c>
      <c r="E579" s="120">
        <v>24</v>
      </c>
      <c r="F579" s="120">
        <v>84</v>
      </c>
      <c r="G579" s="120">
        <v>1844430840</v>
      </c>
      <c r="H579" s="120" t="s">
        <v>159</v>
      </c>
      <c r="I579" s="121">
        <v>-113000</v>
      </c>
      <c r="J579" s="121">
        <v>-62000</v>
      </c>
      <c r="K579" s="121">
        <v>0</v>
      </c>
    </row>
    <row r="580" spans="2:11" outlineLevel="2">
      <c r="B580" s="120">
        <v>84</v>
      </c>
      <c r="C580" s="120" t="s">
        <v>654</v>
      </c>
      <c r="D580" s="120">
        <v>172</v>
      </c>
      <c r="E580" s="120">
        <v>24</v>
      </c>
      <c r="F580" s="120">
        <v>84</v>
      </c>
      <c r="G580" s="120">
        <v>1844440840</v>
      </c>
      <c r="H580" s="120" t="s">
        <v>158</v>
      </c>
      <c r="I580" s="121">
        <v>-92000</v>
      </c>
      <c r="J580" s="121">
        <v>-70000</v>
      </c>
      <c r="K580" s="121">
        <v>-73000</v>
      </c>
    </row>
    <row r="581" spans="2:11" outlineLevel="2">
      <c r="B581" s="120">
        <v>84</v>
      </c>
      <c r="C581" s="120" t="s">
        <v>654</v>
      </c>
      <c r="D581" s="120">
        <v>172</v>
      </c>
      <c r="E581" s="120">
        <v>24</v>
      </c>
      <c r="F581" s="120">
        <v>84</v>
      </c>
      <c r="G581" s="120">
        <v>1844450930</v>
      </c>
      <c r="H581" s="120" t="s">
        <v>1450</v>
      </c>
      <c r="I581" s="121"/>
      <c r="J581" s="121"/>
      <c r="K581" s="121">
        <v>-10000</v>
      </c>
    </row>
    <row r="582" spans="2:11" outlineLevel="2">
      <c r="B582" s="120">
        <v>84</v>
      </c>
      <c r="C582" s="120" t="s">
        <v>654</v>
      </c>
      <c r="D582" s="120">
        <v>172</v>
      </c>
      <c r="E582" s="120">
        <v>24</v>
      </c>
      <c r="F582" s="120">
        <v>84</v>
      </c>
      <c r="G582" s="120">
        <v>1844470840</v>
      </c>
      <c r="H582" s="120" t="s">
        <v>1452</v>
      </c>
      <c r="I582" s="121"/>
      <c r="J582" s="121">
        <v>0</v>
      </c>
      <c r="K582" s="121">
        <v>-88000</v>
      </c>
    </row>
    <row r="583" spans="2:11" outlineLevel="2">
      <c r="B583" s="120">
        <v>84</v>
      </c>
      <c r="C583" s="120" t="s">
        <v>654</v>
      </c>
      <c r="D583" s="120">
        <v>172</v>
      </c>
      <c r="E583" s="120">
        <v>24</v>
      </c>
      <c r="F583" s="120">
        <v>84</v>
      </c>
      <c r="G583" s="120">
        <v>1844480840</v>
      </c>
      <c r="H583" s="120" t="s">
        <v>1453</v>
      </c>
      <c r="I583" s="121"/>
      <c r="J583" s="121">
        <v>0</v>
      </c>
      <c r="K583" s="121">
        <v>-26000</v>
      </c>
    </row>
    <row r="584" spans="2:11" outlineLevel="2">
      <c r="B584" s="120">
        <v>84</v>
      </c>
      <c r="C584" s="120" t="s">
        <v>654</v>
      </c>
      <c r="D584" s="120">
        <v>172</v>
      </c>
      <c r="E584" s="120">
        <v>24</v>
      </c>
      <c r="F584" s="120">
        <v>84</v>
      </c>
      <c r="G584" s="120">
        <v>1844490840</v>
      </c>
      <c r="H584" s="120" t="s">
        <v>1454</v>
      </c>
      <c r="I584" s="121"/>
      <c r="J584" s="121">
        <v>0</v>
      </c>
      <c r="K584" s="121">
        <v>-59000</v>
      </c>
    </row>
    <row r="585" spans="2:11" outlineLevel="2">
      <c r="B585" s="120">
        <v>84</v>
      </c>
      <c r="C585" s="120" t="s">
        <v>654</v>
      </c>
      <c r="D585" s="120">
        <v>172</v>
      </c>
      <c r="E585" s="120">
        <v>24</v>
      </c>
      <c r="F585" s="120">
        <v>84</v>
      </c>
      <c r="G585" s="120">
        <v>1844491840</v>
      </c>
      <c r="H585" s="120" t="s">
        <v>1455</v>
      </c>
      <c r="I585" s="121"/>
      <c r="J585" s="121">
        <v>0</v>
      </c>
      <c r="K585" s="121">
        <v>-94000</v>
      </c>
    </row>
    <row r="586" spans="2:11" outlineLevel="2">
      <c r="B586" s="120">
        <v>84</v>
      </c>
      <c r="C586" s="120" t="s">
        <v>654</v>
      </c>
      <c r="D586" s="120">
        <v>172</v>
      </c>
      <c r="E586" s="120">
        <v>24</v>
      </c>
      <c r="F586" s="120">
        <v>84</v>
      </c>
      <c r="G586" s="120">
        <v>1844492840</v>
      </c>
      <c r="H586" s="120" t="s">
        <v>1456</v>
      </c>
      <c r="I586" s="121"/>
      <c r="J586" s="121">
        <v>0</v>
      </c>
      <c r="K586" s="121">
        <v>-41000</v>
      </c>
    </row>
    <row r="587" spans="2:11" outlineLevel="2">
      <c r="B587" s="120">
        <v>84</v>
      </c>
      <c r="C587" s="120" t="s">
        <v>654</v>
      </c>
      <c r="D587" s="120">
        <v>172</v>
      </c>
      <c r="E587" s="120">
        <v>24</v>
      </c>
      <c r="F587" s="120">
        <v>84</v>
      </c>
      <c r="G587" s="120">
        <v>1844510810</v>
      </c>
      <c r="H587" s="120" t="s">
        <v>1502</v>
      </c>
      <c r="I587" s="121">
        <v>-275000</v>
      </c>
      <c r="J587" s="121">
        <v>-275000</v>
      </c>
      <c r="K587" s="121">
        <v>-275000</v>
      </c>
    </row>
    <row r="588" spans="2:11" outlineLevel="2">
      <c r="B588" s="120">
        <v>84</v>
      </c>
      <c r="C588" s="120" t="s">
        <v>654</v>
      </c>
      <c r="D588" s="120">
        <v>172</v>
      </c>
      <c r="E588" s="120">
        <v>24</v>
      </c>
      <c r="F588" s="120">
        <v>84</v>
      </c>
      <c r="G588" s="120">
        <v>1844510840</v>
      </c>
      <c r="H588" s="120" t="s">
        <v>1459</v>
      </c>
      <c r="I588" s="121">
        <v>-550000</v>
      </c>
      <c r="J588" s="121">
        <v>-614000</v>
      </c>
      <c r="K588" s="121">
        <v>-424000</v>
      </c>
    </row>
    <row r="589" spans="2:11" outlineLevel="2">
      <c r="B589" s="120">
        <v>84</v>
      </c>
      <c r="C589" s="120" t="s">
        <v>654</v>
      </c>
      <c r="D589" s="120">
        <v>172</v>
      </c>
      <c r="E589" s="120">
        <v>24</v>
      </c>
      <c r="F589" s="120">
        <v>84</v>
      </c>
      <c r="G589" s="120">
        <v>1845110840</v>
      </c>
      <c r="H589" s="120" t="s">
        <v>1503</v>
      </c>
      <c r="I589" s="121">
        <v>-1800000</v>
      </c>
      <c r="J589" s="121">
        <v>-2123000</v>
      </c>
      <c r="K589" s="121">
        <v>-2054000</v>
      </c>
    </row>
    <row r="590" spans="2:11" outlineLevel="2">
      <c r="B590" s="120">
        <v>84</v>
      </c>
      <c r="C590" s="120" t="s">
        <v>654</v>
      </c>
      <c r="D590" s="120">
        <v>172</v>
      </c>
      <c r="E590" s="120">
        <v>24</v>
      </c>
      <c r="F590" s="120">
        <v>84</v>
      </c>
      <c r="G590" s="120">
        <v>1845110841</v>
      </c>
      <c r="H590" s="120" t="s">
        <v>1462</v>
      </c>
      <c r="I590" s="121">
        <v>-468000</v>
      </c>
      <c r="J590" s="121">
        <v>-412000</v>
      </c>
      <c r="K590" s="121">
        <v>-481000</v>
      </c>
    </row>
    <row r="591" spans="2:11" outlineLevel="2">
      <c r="B591" s="120">
        <v>84</v>
      </c>
      <c r="C591" s="120" t="s">
        <v>654</v>
      </c>
      <c r="D591" s="120">
        <v>172</v>
      </c>
      <c r="E591" s="120">
        <v>24</v>
      </c>
      <c r="F591" s="120">
        <v>84</v>
      </c>
      <c r="G591" s="120">
        <v>1845130840</v>
      </c>
      <c r="H591" s="120" t="s">
        <v>171</v>
      </c>
      <c r="I591" s="121">
        <v>-1800000</v>
      </c>
      <c r="J591" s="121">
        <v>-1726000</v>
      </c>
      <c r="K591" s="121">
        <v>-1870000</v>
      </c>
    </row>
    <row r="592" spans="2:11" outlineLevel="2">
      <c r="B592" s="120">
        <v>84</v>
      </c>
      <c r="C592" s="120" t="s">
        <v>654</v>
      </c>
      <c r="D592" s="120">
        <v>172</v>
      </c>
      <c r="E592" s="120">
        <v>24</v>
      </c>
      <c r="F592" s="120">
        <v>84</v>
      </c>
      <c r="G592" s="120">
        <v>1845140840</v>
      </c>
      <c r="H592" s="120" t="s">
        <v>1464</v>
      </c>
      <c r="I592" s="121">
        <v>-68000</v>
      </c>
      <c r="J592" s="121">
        <v>-28000</v>
      </c>
      <c r="K592" s="121">
        <v>-48000</v>
      </c>
    </row>
    <row r="593" spans="2:11" outlineLevel="2">
      <c r="B593" s="120">
        <v>84</v>
      </c>
      <c r="C593" s="120" t="s">
        <v>654</v>
      </c>
      <c r="D593" s="120">
        <v>172</v>
      </c>
      <c r="E593" s="120">
        <v>24</v>
      </c>
      <c r="F593" s="120">
        <v>84</v>
      </c>
      <c r="G593" s="120">
        <v>1845160840</v>
      </c>
      <c r="H593" s="120" t="s">
        <v>481</v>
      </c>
      <c r="I593" s="121">
        <v>-3000</v>
      </c>
      <c r="J593" s="121">
        <v>0</v>
      </c>
      <c r="K593" s="121">
        <v>-3000</v>
      </c>
    </row>
    <row r="594" spans="2:11" outlineLevel="2">
      <c r="B594" s="120">
        <v>84</v>
      </c>
      <c r="C594" s="120" t="s">
        <v>654</v>
      </c>
      <c r="D594" s="120">
        <v>172</v>
      </c>
      <c r="E594" s="120">
        <v>24</v>
      </c>
      <c r="F594" s="120">
        <v>84</v>
      </c>
      <c r="G594" s="120">
        <v>1845180840</v>
      </c>
      <c r="H594" s="120" t="s">
        <v>1465</v>
      </c>
      <c r="I594" s="121">
        <v>-67000</v>
      </c>
      <c r="J594" s="121">
        <v>-46000</v>
      </c>
      <c r="K594" s="121">
        <v>-30000</v>
      </c>
    </row>
    <row r="595" spans="2:11" outlineLevel="2">
      <c r="B595" s="120">
        <v>84</v>
      </c>
      <c r="C595" s="120" t="s">
        <v>654</v>
      </c>
      <c r="D595" s="120">
        <v>172</v>
      </c>
      <c r="E595" s="120">
        <v>24</v>
      </c>
      <c r="F595" s="120">
        <v>84</v>
      </c>
      <c r="G595" s="120">
        <v>1845190840</v>
      </c>
      <c r="H595" s="120" t="s">
        <v>1504</v>
      </c>
      <c r="I595" s="121">
        <v>0</v>
      </c>
      <c r="J595" s="121">
        <v>-38000</v>
      </c>
      <c r="K595" s="121">
        <v>-30000</v>
      </c>
    </row>
    <row r="596" spans="2:11" outlineLevel="2">
      <c r="B596" s="120">
        <v>84</v>
      </c>
      <c r="C596" s="120" t="s">
        <v>654</v>
      </c>
      <c r="D596" s="120">
        <v>172</v>
      </c>
      <c r="E596" s="120">
        <v>24</v>
      </c>
      <c r="F596" s="120">
        <v>84</v>
      </c>
      <c r="G596" s="120">
        <v>1845191840</v>
      </c>
      <c r="H596" s="120" t="s">
        <v>1467</v>
      </c>
      <c r="I596" s="121"/>
      <c r="J596" s="121">
        <v>0</v>
      </c>
      <c r="K596" s="121">
        <v>-9000</v>
      </c>
    </row>
    <row r="597" spans="2:11" outlineLevel="2">
      <c r="B597" s="120">
        <v>84</v>
      </c>
      <c r="C597" s="120" t="s">
        <v>654</v>
      </c>
      <c r="D597" s="120">
        <v>172</v>
      </c>
      <c r="E597" s="120">
        <v>24</v>
      </c>
      <c r="F597" s="120">
        <v>84</v>
      </c>
      <c r="G597" s="120">
        <v>1845220840</v>
      </c>
      <c r="H597" s="120" t="s">
        <v>1468</v>
      </c>
      <c r="I597" s="121">
        <v>-417000</v>
      </c>
      <c r="J597" s="121">
        <v>-536000</v>
      </c>
      <c r="K597" s="121">
        <v>-257000</v>
      </c>
    </row>
    <row r="598" spans="2:11" outlineLevel="2">
      <c r="B598" s="120">
        <v>84</v>
      </c>
      <c r="C598" s="120" t="s">
        <v>654</v>
      </c>
      <c r="D598" s="120">
        <v>172</v>
      </c>
      <c r="E598" s="120">
        <v>24</v>
      </c>
      <c r="F598" s="120">
        <v>84</v>
      </c>
      <c r="G598" s="120">
        <v>1845230840</v>
      </c>
      <c r="H598" s="120" t="s">
        <v>482</v>
      </c>
      <c r="I598" s="121">
        <v>-412000</v>
      </c>
      <c r="J598" s="121">
        <v>-651000</v>
      </c>
      <c r="K598" s="121">
        <v>-140000</v>
      </c>
    </row>
    <row r="599" spans="2:11" outlineLevel="2">
      <c r="B599" s="120">
        <v>84</v>
      </c>
      <c r="C599" s="120" t="s">
        <v>654</v>
      </c>
      <c r="D599" s="120">
        <v>172</v>
      </c>
      <c r="E599" s="120">
        <v>24</v>
      </c>
      <c r="F599" s="120">
        <v>84</v>
      </c>
      <c r="G599" s="120">
        <v>1845240840</v>
      </c>
      <c r="H599" s="120" t="s">
        <v>1505</v>
      </c>
      <c r="I599" s="121">
        <v>0</v>
      </c>
      <c r="J599" s="121">
        <v>-3000</v>
      </c>
      <c r="K599" s="121">
        <v>-5000</v>
      </c>
    </row>
    <row r="600" spans="2:11" outlineLevel="2">
      <c r="B600" s="120">
        <v>84</v>
      </c>
      <c r="C600" s="120" t="s">
        <v>654</v>
      </c>
      <c r="D600" s="120">
        <v>172</v>
      </c>
      <c r="E600" s="120">
        <v>24</v>
      </c>
      <c r="F600" s="120">
        <v>84</v>
      </c>
      <c r="G600" s="120">
        <v>1845320840</v>
      </c>
      <c r="H600" s="120" t="s">
        <v>1470</v>
      </c>
      <c r="I600" s="121">
        <v>-1000</v>
      </c>
      <c r="J600" s="121">
        <v>0</v>
      </c>
      <c r="K600" s="121">
        <v>-1000</v>
      </c>
    </row>
    <row r="601" spans="2:11" outlineLevel="2">
      <c r="B601" s="120">
        <v>84</v>
      </c>
      <c r="C601" s="120" t="s">
        <v>654</v>
      </c>
      <c r="D601" s="120">
        <v>172</v>
      </c>
      <c r="E601" s="120">
        <v>24</v>
      </c>
      <c r="F601" s="120">
        <v>84</v>
      </c>
      <c r="G601" s="120">
        <v>1845330840</v>
      </c>
      <c r="H601" s="120" t="s">
        <v>1506</v>
      </c>
      <c r="I601" s="121">
        <v>0</v>
      </c>
      <c r="J601" s="121">
        <v>-1000</v>
      </c>
      <c r="K601" s="121">
        <v>0</v>
      </c>
    </row>
    <row r="602" spans="2:11" outlineLevel="2">
      <c r="B602" s="120">
        <v>84</v>
      </c>
      <c r="C602" s="120" t="s">
        <v>654</v>
      </c>
      <c r="D602" s="120">
        <v>172</v>
      </c>
      <c r="E602" s="120">
        <v>24</v>
      </c>
      <c r="F602" s="120">
        <v>84</v>
      </c>
      <c r="G602" s="120">
        <v>1845340840</v>
      </c>
      <c r="H602" s="120" t="s">
        <v>1507</v>
      </c>
      <c r="I602" s="121">
        <v>-157000</v>
      </c>
      <c r="J602" s="121">
        <v>-179000</v>
      </c>
      <c r="K602" s="121">
        <v>-93000</v>
      </c>
    </row>
    <row r="603" spans="2:11" outlineLevel="2">
      <c r="B603" s="120">
        <v>84</v>
      </c>
      <c r="C603" s="120" t="s">
        <v>654</v>
      </c>
      <c r="D603" s="120">
        <v>172</v>
      </c>
      <c r="E603" s="120">
        <v>24</v>
      </c>
      <c r="F603" s="120">
        <v>84</v>
      </c>
      <c r="G603" s="120">
        <v>1846300840</v>
      </c>
      <c r="H603" s="120" t="s">
        <v>186</v>
      </c>
      <c r="I603" s="121">
        <v>-18000</v>
      </c>
      <c r="J603" s="121">
        <v>-17000</v>
      </c>
      <c r="K603" s="121">
        <v>-9000</v>
      </c>
    </row>
    <row r="604" spans="2:11" outlineLevel="2">
      <c r="B604" s="120">
        <v>84</v>
      </c>
      <c r="C604" s="120" t="s">
        <v>654</v>
      </c>
      <c r="D604" s="120">
        <v>172</v>
      </c>
      <c r="E604" s="120">
        <v>24</v>
      </c>
      <c r="F604" s="120">
        <v>84</v>
      </c>
      <c r="G604" s="120">
        <v>1846500840</v>
      </c>
      <c r="H604" s="120" t="s">
        <v>1473</v>
      </c>
      <c r="I604" s="121">
        <v>-2920000</v>
      </c>
      <c r="J604" s="121">
        <v>-2407000</v>
      </c>
      <c r="K604" s="121">
        <v>-2761000</v>
      </c>
    </row>
    <row r="605" spans="2:11" outlineLevel="2">
      <c r="B605" s="120">
        <v>84</v>
      </c>
      <c r="C605" s="120" t="s">
        <v>654</v>
      </c>
      <c r="D605" s="120">
        <v>172</v>
      </c>
      <c r="E605" s="120">
        <v>24</v>
      </c>
      <c r="F605" s="120">
        <v>84</v>
      </c>
      <c r="G605" s="120">
        <v>1846610840</v>
      </c>
      <c r="H605" s="120" t="s">
        <v>667</v>
      </c>
      <c r="I605" s="121">
        <v>-93000</v>
      </c>
      <c r="J605" s="121">
        <v>-68000</v>
      </c>
      <c r="K605" s="121">
        <v>-88000</v>
      </c>
    </row>
    <row r="606" spans="2:11" outlineLevel="2">
      <c r="B606" s="120">
        <v>84</v>
      </c>
      <c r="C606" s="120" t="s">
        <v>654</v>
      </c>
      <c r="D606" s="120">
        <v>172</v>
      </c>
      <c r="E606" s="120">
        <v>24</v>
      </c>
      <c r="F606" s="120">
        <v>84</v>
      </c>
      <c r="G606" s="120">
        <v>1846710840</v>
      </c>
      <c r="H606" s="120" t="s">
        <v>191</v>
      </c>
      <c r="I606" s="121">
        <v>-112000</v>
      </c>
      <c r="J606" s="121">
        <v>-152000</v>
      </c>
      <c r="K606" s="121">
        <v>-159000</v>
      </c>
    </row>
    <row r="607" spans="2:11" outlineLevel="2">
      <c r="B607" s="120">
        <v>84</v>
      </c>
      <c r="C607" s="120" t="s">
        <v>654</v>
      </c>
      <c r="D607" s="120">
        <v>172</v>
      </c>
      <c r="E607" s="120">
        <v>24</v>
      </c>
      <c r="F607" s="120">
        <v>84</v>
      </c>
      <c r="G607" s="120">
        <v>1846711840</v>
      </c>
      <c r="H607" s="120" t="s">
        <v>184</v>
      </c>
      <c r="I607" s="121">
        <v>-30000</v>
      </c>
      <c r="J607" s="121">
        <v>-28000</v>
      </c>
      <c r="K607" s="121">
        <v>-37000</v>
      </c>
    </row>
    <row r="608" spans="2:11" outlineLevel="2">
      <c r="B608" s="120">
        <v>84</v>
      </c>
      <c r="C608" s="120" t="s">
        <v>654</v>
      </c>
      <c r="D608" s="120">
        <v>172</v>
      </c>
      <c r="E608" s="120">
        <v>24</v>
      </c>
      <c r="F608" s="120">
        <v>84</v>
      </c>
      <c r="G608" s="120">
        <v>1846730840</v>
      </c>
      <c r="H608" s="120" t="s">
        <v>188</v>
      </c>
      <c r="I608" s="121">
        <v>-75000</v>
      </c>
      <c r="J608" s="121">
        <v>-105000</v>
      </c>
      <c r="K608" s="121">
        <v>-113000</v>
      </c>
    </row>
    <row r="609" spans="2:11" outlineLevel="2">
      <c r="B609" s="120">
        <v>84</v>
      </c>
      <c r="C609" s="120" t="s">
        <v>654</v>
      </c>
      <c r="D609" s="120">
        <v>172</v>
      </c>
      <c r="E609" s="120">
        <v>24</v>
      </c>
      <c r="F609" s="120">
        <v>84</v>
      </c>
      <c r="G609" s="120">
        <v>1846750840</v>
      </c>
      <c r="H609" s="120" t="s">
        <v>668</v>
      </c>
      <c r="I609" s="121">
        <v>-11000</v>
      </c>
      <c r="J609" s="121">
        <v>0</v>
      </c>
      <c r="K609" s="121">
        <v>-7000</v>
      </c>
    </row>
    <row r="610" spans="2:11" outlineLevel="2">
      <c r="B610" s="120">
        <v>84</v>
      </c>
      <c r="C610" s="120" t="s">
        <v>654</v>
      </c>
      <c r="D610" s="120">
        <v>172</v>
      </c>
      <c r="E610" s="120">
        <v>24</v>
      </c>
      <c r="F610" s="120">
        <v>84</v>
      </c>
      <c r="G610" s="120">
        <v>1846760840</v>
      </c>
      <c r="H610" s="120" t="s">
        <v>1508</v>
      </c>
      <c r="I610" s="121">
        <v>-87000</v>
      </c>
      <c r="J610" s="121">
        <v>-80000</v>
      </c>
      <c r="K610" s="121">
        <v>-128000</v>
      </c>
    </row>
    <row r="611" spans="2:11" outlineLevel="2">
      <c r="B611" s="120">
        <v>84</v>
      </c>
      <c r="C611" s="120" t="s">
        <v>654</v>
      </c>
      <c r="D611" s="120">
        <v>172</v>
      </c>
      <c r="E611" s="120">
        <v>24</v>
      </c>
      <c r="F611" s="120">
        <v>84</v>
      </c>
      <c r="G611" s="120">
        <v>1846770840</v>
      </c>
      <c r="H611" s="120" t="s">
        <v>1509</v>
      </c>
      <c r="I611" s="121">
        <v>-25000</v>
      </c>
      <c r="J611" s="121">
        <v>-104000</v>
      </c>
      <c r="K611" s="121">
        <v>-71000</v>
      </c>
    </row>
    <row r="612" spans="2:11" outlineLevel="2">
      <c r="B612" s="120">
        <v>84</v>
      </c>
      <c r="C612" s="120" t="s">
        <v>654</v>
      </c>
      <c r="D612" s="120">
        <v>172</v>
      </c>
      <c r="E612" s="120">
        <v>24</v>
      </c>
      <c r="F612" s="120">
        <v>84</v>
      </c>
      <c r="G612" s="120">
        <v>1846780840</v>
      </c>
      <c r="H612" s="120" t="s">
        <v>1510</v>
      </c>
      <c r="I612" s="121">
        <v>0</v>
      </c>
      <c r="J612" s="121">
        <v>-141000</v>
      </c>
      <c r="K612" s="121">
        <v>0</v>
      </c>
    </row>
    <row r="613" spans="2:11" outlineLevel="2">
      <c r="B613" s="120">
        <v>84</v>
      </c>
      <c r="C613" s="120" t="s">
        <v>654</v>
      </c>
      <c r="D613" s="120">
        <v>172</v>
      </c>
      <c r="E613" s="120">
        <v>24</v>
      </c>
      <c r="F613" s="120">
        <v>84</v>
      </c>
      <c r="G613" s="120">
        <v>1846810840</v>
      </c>
      <c r="H613" s="120" t="s">
        <v>487</v>
      </c>
      <c r="I613" s="121">
        <v>-8000</v>
      </c>
      <c r="J613" s="121">
        <v>0</v>
      </c>
      <c r="K613" s="121">
        <v>0</v>
      </c>
    </row>
    <row r="614" spans="2:11" outlineLevel="2">
      <c r="B614" s="120">
        <v>84</v>
      </c>
      <c r="C614" s="120" t="s">
        <v>654</v>
      </c>
      <c r="D614" s="120">
        <v>172</v>
      </c>
      <c r="E614" s="120">
        <v>24</v>
      </c>
      <c r="F614" s="120">
        <v>84</v>
      </c>
      <c r="G614" s="120">
        <v>1846820840</v>
      </c>
      <c r="H614" s="120" t="s">
        <v>1477</v>
      </c>
      <c r="I614" s="121">
        <v>-113000</v>
      </c>
      <c r="J614" s="121">
        <v>-62000</v>
      </c>
      <c r="K614" s="121">
        <v>-82000</v>
      </c>
    </row>
    <row r="615" spans="2:11" outlineLevel="2">
      <c r="B615" s="120">
        <v>84</v>
      </c>
      <c r="C615" s="120" t="s">
        <v>654</v>
      </c>
      <c r="D615" s="120">
        <v>172</v>
      </c>
      <c r="E615" s="120">
        <v>24</v>
      </c>
      <c r="F615" s="120">
        <v>84</v>
      </c>
      <c r="G615" s="120">
        <v>1846830840</v>
      </c>
      <c r="H615" s="120" t="s">
        <v>1511</v>
      </c>
      <c r="I615" s="121">
        <v>0</v>
      </c>
      <c r="J615" s="121">
        <v>-6000</v>
      </c>
      <c r="K615" s="121">
        <v>0</v>
      </c>
    </row>
    <row r="616" spans="2:11" outlineLevel="2">
      <c r="B616" s="120">
        <v>84</v>
      </c>
      <c r="C616" s="120" t="s">
        <v>654</v>
      </c>
      <c r="D616" s="120">
        <v>172</v>
      </c>
      <c r="E616" s="120">
        <v>24</v>
      </c>
      <c r="F616" s="120">
        <v>84</v>
      </c>
      <c r="G616" s="120">
        <v>1847100840</v>
      </c>
      <c r="H616" s="120" t="s">
        <v>1478</v>
      </c>
      <c r="I616" s="121">
        <v>-3000</v>
      </c>
      <c r="J616" s="121">
        <v>0</v>
      </c>
      <c r="K616" s="121">
        <v>0</v>
      </c>
    </row>
    <row r="617" spans="2:11" outlineLevel="2">
      <c r="B617" s="120">
        <v>84</v>
      </c>
      <c r="C617" s="120" t="s">
        <v>654</v>
      </c>
      <c r="D617" s="120">
        <v>172</v>
      </c>
      <c r="E617" s="120">
        <v>24</v>
      </c>
      <c r="F617" s="120">
        <v>84</v>
      </c>
      <c r="G617" s="120">
        <v>1847120840</v>
      </c>
      <c r="H617" s="120" t="s">
        <v>1480</v>
      </c>
      <c r="I617" s="121"/>
      <c r="J617" s="121">
        <v>0</v>
      </c>
      <c r="K617" s="121">
        <v>-54000</v>
      </c>
    </row>
    <row r="618" spans="2:11" outlineLevel="2">
      <c r="B618" s="120">
        <v>84</v>
      </c>
      <c r="C618" s="120" t="s">
        <v>654</v>
      </c>
      <c r="D618" s="120">
        <v>172</v>
      </c>
      <c r="E618" s="120">
        <v>24</v>
      </c>
      <c r="F618" s="120">
        <v>84</v>
      </c>
      <c r="G618" s="120">
        <v>1847130840</v>
      </c>
      <c r="H618" s="120" t="s">
        <v>489</v>
      </c>
      <c r="I618" s="121"/>
      <c r="J618" s="121">
        <v>0</v>
      </c>
      <c r="K618" s="121">
        <v>-5000</v>
      </c>
    </row>
    <row r="619" spans="2:11" outlineLevel="2">
      <c r="B619" s="120">
        <v>84</v>
      </c>
      <c r="C619" s="120" t="s">
        <v>654</v>
      </c>
      <c r="D619" s="120">
        <v>172</v>
      </c>
      <c r="E619" s="120">
        <v>24</v>
      </c>
      <c r="F619" s="120">
        <v>84</v>
      </c>
      <c r="G619" s="120">
        <v>1847140840</v>
      </c>
      <c r="H619" s="120" t="s">
        <v>1481</v>
      </c>
      <c r="I619" s="121"/>
      <c r="J619" s="121">
        <v>0</v>
      </c>
      <c r="K619" s="121">
        <v>-3000</v>
      </c>
    </row>
    <row r="620" spans="2:11" outlineLevel="2">
      <c r="B620" s="120">
        <v>84</v>
      </c>
      <c r="C620" s="120" t="s">
        <v>654</v>
      </c>
      <c r="D620" s="120">
        <v>172</v>
      </c>
      <c r="E620" s="120">
        <v>24</v>
      </c>
      <c r="F620" s="120">
        <v>84</v>
      </c>
      <c r="G620" s="120">
        <v>1847150840</v>
      </c>
      <c r="H620" s="120" t="s">
        <v>1482</v>
      </c>
      <c r="I620" s="121"/>
      <c r="J620" s="121">
        <v>0</v>
      </c>
      <c r="K620" s="121">
        <v>-12000</v>
      </c>
    </row>
    <row r="621" spans="2:11" outlineLevel="2">
      <c r="B621" s="120">
        <v>84</v>
      </c>
      <c r="C621" s="120" t="s">
        <v>654</v>
      </c>
      <c r="D621" s="120">
        <v>172</v>
      </c>
      <c r="E621" s="120">
        <v>24</v>
      </c>
      <c r="F621" s="120">
        <v>84</v>
      </c>
      <c r="G621" s="120">
        <v>1847160840</v>
      </c>
      <c r="H621" s="120" t="s">
        <v>1483</v>
      </c>
      <c r="I621" s="121"/>
      <c r="J621" s="121">
        <v>0</v>
      </c>
      <c r="K621" s="121">
        <v>-20000</v>
      </c>
    </row>
    <row r="622" spans="2:11" outlineLevel="2">
      <c r="B622" s="120">
        <v>84</v>
      </c>
      <c r="C622" s="120" t="s">
        <v>654</v>
      </c>
      <c r="D622" s="120">
        <v>172</v>
      </c>
      <c r="E622" s="120">
        <v>24</v>
      </c>
      <c r="F622" s="120">
        <v>84</v>
      </c>
      <c r="G622" s="120">
        <v>1847170840</v>
      </c>
      <c r="H622" s="120" t="s">
        <v>1484</v>
      </c>
      <c r="I622" s="121"/>
      <c r="J622" s="121">
        <v>0</v>
      </c>
      <c r="K622" s="121">
        <v>-1000</v>
      </c>
    </row>
    <row r="623" spans="2:11" outlineLevel="2">
      <c r="B623" s="120">
        <v>84</v>
      </c>
      <c r="C623" s="120" t="s">
        <v>654</v>
      </c>
      <c r="D623" s="120">
        <v>172</v>
      </c>
      <c r="E623" s="120">
        <v>24</v>
      </c>
      <c r="F623" s="120">
        <v>84</v>
      </c>
      <c r="G623" s="120">
        <v>1847180840</v>
      </c>
      <c r="H623" s="120" t="s">
        <v>1485</v>
      </c>
      <c r="I623" s="121"/>
      <c r="J623" s="121">
        <v>0</v>
      </c>
      <c r="K623" s="121">
        <v>-3000</v>
      </c>
    </row>
    <row r="624" spans="2:11" outlineLevel="2">
      <c r="B624" s="120">
        <v>84</v>
      </c>
      <c r="C624" s="120" t="s">
        <v>654</v>
      </c>
      <c r="D624" s="120">
        <v>172</v>
      </c>
      <c r="E624" s="120">
        <v>24</v>
      </c>
      <c r="F624" s="120">
        <v>84</v>
      </c>
      <c r="G624" s="120">
        <v>1847200840</v>
      </c>
      <c r="H624" s="120" t="s">
        <v>1512</v>
      </c>
      <c r="I624" s="121">
        <v>-13000</v>
      </c>
      <c r="J624" s="121">
        <v>0</v>
      </c>
      <c r="K624" s="121">
        <v>0</v>
      </c>
    </row>
    <row r="625" spans="2:11" outlineLevel="2">
      <c r="B625" s="120">
        <v>84</v>
      </c>
      <c r="C625" s="120" t="s">
        <v>654</v>
      </c>
      <c r="D625" s="120">
        <v>172</v>
      </c>
      <c r="E625" s="120">
        <v>24</v>
      </c>
      <c r="F625" s="120">
        <v>84</v>
      </c>
      <c r="G625" s="120">
        <v>1847310840</v>
      </c>
      <c r="H625" s="120" t="s">
        <v>204</v>
      </c>
      <c r="I625" s="121">
        <v>-10000</v>
      </c>
      <c r="J625" s="121">
        <v>-16000</v>
      </c>
      <c r="K625" s="121">
        <v>-90000</v>
      </c>
    </row>
    <row r="626" spans="2:11" outlineLevel="2">
      <c r="B626" s="120">
        <v>84</v>
      </c>
      <c r="C626" s="120" t="s">
        <v>654</v>
      </c>
      <c r="D626" s="120">
        <v>172</v>
      </c>
      <c r="E626" s="120">
        <v>24</v>
      </c>
      <c r="F626" s="120">
        <v>84</v>
      </c>
      <c r="G626" s="120">
        <v>1847320840</v>
      </c>
      <c r="H626" s="120" t="s">
        <v>1488</v>
      </c>
      <c r="I626" s="121"/>
      <c r="J626" s="121">
        <v>0</v>
      </c>
      <c r="K626" s="121">
        <v>-2000</v>
      </c>
    </row>
    <row r="627" spans="2:11" outlineLevel="2">
      <c r="B627" s="120">
        <v>84</v>
      </c>
      <c r="C627" s="120" t="s">
        <v>654</v>
      </c>
      <c r="D627" s="120">
        <v>172</v>
      </c>
      <c r="E627" s="120">
        <v>24</v>
      </c>
      <c r="F627" s="120">
        <v>84</v>
      </c>
      <c r="G627" s="120">
        <v>1847330840</v>
      </c>
      <c r="H627" s="120" t="s">
        <v>1489</v>
      </c>
      <c r="I627" s="121"/>
      <c r="J627" s="121">
        <v>0</v>
      </c>
      <c r="K627" s="121">
        <v>-3000</v>
      </c>
    </row>
    <row r="628" spans="2:11" outlineLevel="2">
      <c r="B628" s="120">
        <v>84</v>
      </c>
      <c r="C628" s="120" t="s">
        <v>654</v>
      </c>
      <c r="D628" s="120">
        <v>172</v>
      </c>
      <c r="E628" s="120">
        <v>24</v>
      </c>
      <c r="F628" s="120">
        <v>84</v>
      </c>
      <c r="G628" s="120">
        <v>1848000810</v>
      </c>
      <c r="H628" s="120" t="s">
        <v>1513</v>
      </c>
      <c r="I628" s="121">
        <v>-120000</v>
      </c>
      <c r="J628" s="121">
        <v>0</v>
      </c>
      <c r="K628" s="121">
        <v>-160000</v>
      </c>
    </row>
    <row r="629" spans="2:11" outlineLevel="2">
      <c r="B629" s="120">
        <v>84</v>
      </c>
      <c r="C629" s="120" t="s">
        <v>654</v>
      </c>
      <c r="D629" s="120">
        <v>172</v>
      </c>
      <c r="E629" s="120">
        <v>24</v>
      </c>
      <c r="F629" s="120">
        <v>84</v>
      </c>
      <c r="G629" s="120">
        <v>1848220840</v>
      </c>
      <c r="H629" s="120" t="s">
        <v>1514</v>
      </c>
      <c r="I629" s="121">
        <v>-268000</v>
      </c>
      <c r="J629" s="121">
        <v>-131000</v>
      </c>
      <c r="K629" s="121">
        <v>-250000</v>
      </c>
    </row>
    <row r="630" spans="2:11" outlineLevel="2">
      <c r="B630" s="120">
        <v>84</v>
      </c>
      <c r="C630" s="120" t="s">
        <v>654</v>
      </c>
      <c r="D630" s="120">
        <v>172</v>
      </c>
      <c r="E630" s="120">
        <v>24</v>
      </c>
      <c r="F630" s="120">
        <v>84</v>
      </c>
      <c r="G630" s="120">
        <v>1848230840</v>
      </c>
      <c r="H630" s="120" t="s">
        <v>1491</v>
      </c>
      <c r="I630" s="121">
        <v>-97000</v>
      </c>
      <c r="J630" s="121">
        <v>-21000</v>
      </c>
      <c r="K630" s="121">
        <v>-95000</v>
      </c>
    </row>
    <row r="631" spans="2:11" outlineLevel="2">
      <c r="B631" s="120">
        <v>84</v>
      </c>
      <c r="C631" s="120" t="s">
        <v>654</v>
      </c>
      <c r="D631" s="120">
        <v>172</v>
      </c>
      <c r="E631" s="120">
        <v>24</v>
      </c>
      <c r="F631" s="120">
        <v>84</v>
      </c>
      <c r="G631" s="120">
        <v>1849000840</v>
      </c>
      <c r="H631" s="120" t="s">
        <v>1515</v>
      </c>
      <c r="I631" s="121">
        <v>0</v>
      </c>
      <c r="J631" s="121">
        <v>-3000</v>
      </c>
      <c r="K631" s="121">
        <v>0</v>
      </c>
    </row>
    <row r="632" spans="2:11" outlineLevel="2">
      <c r="B632" s="120">
        <v>84</v>
      </c>
      <c r="C632" s="120" t="s">
        <v>654</v>
      </c>
      <c r="D632" s="120">
        <v>172</v>
      </c>
      <c r="E632" s="120">
        <v>24</v>
      </c>
      <c r="F632" s="120">
        <v>84</v>
      </c>
      <c r="G632" s="120">
        <v>1849010840</v>
      </c>
      <c r="H632" s="120" t="s">
        <v>1492</v>
      </c>
      <c r="I632" s="121">
        <v>-9000</v>
      </c>
      <c r="J632" s="121">
        <v>0</v>
      </c>
      <c r="K632" s="121">
        <v>0</v>
      </c>
    </row>
    <row r="633" spans="2:11" outlineLevel="2">
      <c r="B633" s="120">
        <v>84</v>
      </c>
      <c r="C633" s="120" t="s">
        <v>654</v>
      </c>
      <c r="D633" s="120">
        <v>172</v>
      </c>
      <c r="E633" s="120">
        <v>24</v>
      </c>
      <c r="F633" s="120">
        <v>84</v>
      </c>
      <c r="G633" s="120">
        <v>1849020840</v>
      </c>
      <c r="H633" s="120" t="s">
        <v>1493</v>
      </c>
      <c r="I633" s="121"/>
      <c r="J633" s="121">
        <v>0</v>
      </c>
      <c r="K633" s="121">
        <v>-3000</v>
      </c>
    </row>
    <row r="634" spans="2:11" outlineLevel="1">
      <c r="B634" s="123"/>
      <c r="C634" s="123" t="s">
        <v>1516</v>
      </c>
      <c r="D634" s="120"/>
      <c r="E634" s="123"/>
      <c r="F634" s="123"/>
      <c r="G634" s="123"/>
      <c r="H634" s="123"/>
      <c r="I634" s="124">
        <f>SUBTOTAL(9,I472:I633)</f>
        <v>-3798000</v>
      </c>
      <c r="J634" s="124">
        <f>SUBTOTAL(9,J472:J633)</f>
        <v>-3511000</v>
      </c>
      <c r="K634" s="124">
        <f>SUBTOTAL(9,K472:K633)</f>
        <v>-3285000</v>
      </c>
    </row>
    <row r="635" spans="2:11" outlineLevel="2">
      <c r="B635" s="120">
        <v>34</v>
      </c>
      <c r="C635" s="120" t="s">
        <v>1517</v>
      </c>
      <c r="D635" s="120">
        <v>123</v>
      </c>
      <c r="E635" s="120">
        <v>25</v>
      </c>
      <c r="F635" s="120">
        <v>34</v>
      </c>
      <c r="G635" s="120">
        <v>1344500990</v>
      </c>
      <c r="H635" s="120" t="s">
        <v>1518</v>
      </c>
      <c r="I635" s="121"/>
      <c r="J635" s="121">
        <v>0</v>
      </c>
      <c r="K635" s="121">
        <v>0</v>
      </c>
    </row>
    <row r="636" spans="2:11" outlineLevel="2">
      <c r="B636" s="120">
        <v>84</v>
      </c>
      <c r="C636" s="120" t="s">
        <v>1517</v>
      </c>
      <c r="D636" s="120">
        <v>171</v>
      </c>
      <c r="E636" s="120">
        <v>25</v>
      </c>
      <c r="F636" s="120">
        <v>84</v>
      </c>
      <c r="G636" s="120">
        <v>1844500110</v>
      </c>
      <c r="H636" s="120" t="s">
        <v>1519</v>
      </c>
      <c r="I636" s="121">
        <v>0</v>
      </c>
      <c r="J636" s="121">
        <v>-23000</v>
      </c>
      <c r="K636" s="121">
        <v>0</v>
      </c>
    </row>
    <row r="637" spans="2:11" outlineLevel="2">
      <c r="B637" s="120">
        <v>84</v>
      </c>
      <c r="C637" s="120" t="s">
        <v>1517</v>
      </c>
      <c r="D637" s="120">
        <v>172</v>
      </c>
      <c r="E637" s="120">
        <v>25</v>
      </c>
      <c r="F637" s="120">
        <v>84</v>
      </c>
      <c r="G637" s="120">
        <v>1844500810</v>
      </c>
      <c r="H637" s="120" t="s">
        <v>1520</v>
      </c>
      <c r="I637" s="121">
        <v>-1046000</v>
      </c>
      <c r="J637" s="121">
        <v>-1026000</v>
      </c>
      <c r="K637" s="121">
        <v>-1046000</v>
      </c>
    </row>
    <row r="638" spans="2:11" outlineLevel="1">
      <c r="B638" s="123"/>
      <c r="C638" s="123" t="s">
        <v>1521</v>
      </c>
      <c r="D638" s="120"/>
      <c r="E638" s="123"/>
      <c r="F638" s="123"/>
      <c r="G638" s="123"/>
      <c r="H638" s="123"/>
      <c r="I638" s="124">
        <f>SUBTOTAL(9,I635:I637)</f>
        <v>-1046000</v>
      </c>
      <c r="J638" s="124">
        <f>SUBTOTAL(9,J635:J637)</f>
        <v>-1049000</v>
      </c>
      <c r="K638" s="124">
        <f>SUBTOTAL(9,K635:K637)</f>
        <v>-1046000</v>
      </c>
    </row>
    <row r="639" spans="2:11" outlineLevel="2">
      <c r="B639" s="120">
        <v>24</v>
      </c>
      <c r="C639" s="120" t="s">
        <v>1522</v>
      </c>
      <c r="D639" s="120">
        <v>115</v>
      </c>
      <c r="E639" s="120">
        <v>100</v>
      </c>
      <c r="F639" s="120">
        <v>24</v>
      </c>
      <c r="G639" s="120">
        <v>1246100220</v>
      </c>
      <c r="H639" s="120" t="s">
        <v>1523</v>
      </c>
      <c r="I639" s="121">
        <v>10000</v>
      </c>
      <c r="J639" s="121">
        <v>37000</v>
      </c>
      <c r="K639" s="121">
        <v>30000</v>
      </c>
    </row>
    <row r="640" spans="2:11" outlineLevel="2">
      <c r="B640" s="120">
        <v>43</v>
      </c>
      <c r="C640" s="120" t="s">
        <v>1522</v>
      </c>
      <c r="D640" s="120">
        <v>115</v>
      </c>
      <c r="E640" s="120">
        <v>100</v>
      </c>
      <c r="F640" s="120">
        <v>43</v>
      </c>
      <c r="G640" s="120">
        <v>1438000640</v>
      </c>
      <c r="H640" s="120" t="s">
        <v>119</v>
      </c>
      <c r="I640" s="121">
        <v>240000</v>
      </c>
      <c r="J640" s="121">
        <v>231000</v>
      </c>
      <c r="K640" s="121">
        <v>240000</v>
      </c>
    </row>
    <row r="641" spans="2:11" outlineLevel="2">
      <c r="B641" s="120">
        <v>73</v>
      </c>
      <c r="C641" s="120" t="s">
        <v>1522</v>
      </c>
      <c r="D641" s="120">
        <v>152</v>
      </c>
      <c r="E641" s="120">
        <v>100</v>
      </c>
      <c r="F641" s="120">
        <v>73</v>
      </c>
      <c r="G641" s="120">
        <v>1731000420</v>
      </c>
      <c r="H641" s="120" t="s">
        <v>1292</v>
      </c>
      <c r="I641" s="121">
        <v>-150000</v>
      </c>
      <c r="J641" s="121">
        <v>-147000</v>
      </c>
      <c r="K641" s="121">
        <v>-150000</v>
      </c>
    </row>
    <row r="642" spans="2:11" outlineLevel="2">
      <c r="B642" s="120">
        <v>73</v>
      </c>
      <c r="C642" s="120" t="s">
        <v>1522</v>
      </c>
      <c r="D642" s="120">
        <v>152</v>
      </c>
      <c r="E642" s="120">
        <v>100</v>
      </c>
      <c r="F642" s="120">
        <v>73</v>
      </c>
      <c r="G642" s="120">
        <v>1731000431</v>
      </c>
      <c r="H642" s="120" t="s">
        <v>1340</v>
      </c>
      <c r="I642" s="121">
        <v>-265000</v>
      </c>
      <c r="J642" s="121">
        <v>-239000</v>
      </c>
      <c r="K642" s="121">
        <v>-265000</v>
      </c>
    </row>
    <row r="643" spans="2:11" outlineLevel="2">
      <c r="B643" s="120">
        <v>73</v>
      </c>
      <c r="C643" s="120" t="s">
        <v>1522</v>
      </c>
      <c r="D643" s="120">
        <v>152</v>
      </c>
      <c r="E643" s="120">
        <v>100</v>
      </c>
      <c r="F643" s="120">
        <v>73</v>
      </c>
      <c r="G643" s="120">
        <v>1731000432</v>
      </c>
      <c r="H643" s="120" t="s">
        <v>251</v>
      </c>
      <c r="I643" s="121">
        <v>-425000</v>
      </c>
      <c r="J643" s="121">
        <v>-246000</v>
      </c>
      <c r="K643" s="121">
        <v>-550000</v>
      </c>
    </row>
    <row r="644" spans="2:11" outlineLevel="2">
      <c r="B644" s="120">
        <v>73</v>
      </c>
      <c r="C644" s="120" t="s">
        <v>1522</v>
      </c>
      <c r="D644" s="120">
        <v>152</v>
      </c>
      <c r="E644" s="120">
        <v>100</v>
      </c>
      <c r="F644" s="120">
        <v>73</v>
      </c>
      <c r="G644" s="120">
        <v>1731000751</v>
      </c>
      <c r="H644" s="120" t="s">
        <v>1524</v>
      </c>
      <c r="I644" s="121">
        <v>-90000</v>
      </c>
      <c r="J644" s="121">
        <v>-97000</v>
      </c>
      <c r="K644" s="121">
        <v>-105000</v>
      </c>
    </row>
    <row r="645" spans="2:11" outlineLevel="2">
      <c r="B645" s="120">
        <v>74</v>
      </c>
      <c r="C645" s="120" t="s">
        <v>1522</v>
      </c>
      <c r="D645" s="120">
        <v>152</v>
      </c>
      <c r="E645" s="120">
        <v>100</v>
      </c>
      <c r="F645" s="120">
        <v>74</v>
      </c>
      <c r="G645" s="120">
        <v>1742200750</v>
      </c>
      <c r="H645" s="120" t="s">
        <v>1525</v>
      </c>
      <c r="I645" s="121">
        <v>-210000</v>
      </c>
      <c r="J645" s="121">
        <v>-195000</v>
      </c>
      <c r="K645" s="121">
        <v>-250000</v>
      </c>
    </row>
    <row r="646" spans="2:11" outlineLevel="2">
      <c r="B646" s="120">
        <v>74</v>
      </c>
      <c r="C646" s="120" t="s">
        <v>1522</v>
      </c>
      <c r="D646" s="120">
        <v>152</v>
      </c>
      <c r="E646" s="120">
        <v>100</v>
      </c>
      <c r="F646" s="120">
        <v>74</v>
      </c>
      <c r="G646" s="120">
        <v>1743000771</v>
      </c>
      <c r="H646" s="120" t="s">
        <v>345</v>
      </c>
      <c r="I646" s="121">
        <v>-15000</v>
      </c>
      <c r="J646" s="121">
        <v>-12000</v>
      </c>
      <c r="K646" s="121">
        <v>-15000</v>
      </c>
    </row>
    <row r="647" spans="2:11" outlineLevel="2">
      <c r="B647" s="120">
        <v>74</v>
      </c>
      <c r="C647" s="120" t="s">
        <v>1522</v>
      </c>
      <c r="D647" s="120">
        <v>152</v>
      </c>
      <c r="E647" s="120">
        <v>100</v>
      </c>
      <c r="F647" s="120">
        <v>74</v>
      </c>
      <c r="G647" s="120">
        <v>1746100750</v>
      </c>
      <c r="H647" s="120" t="s">
        <v>1526</v>
      </c>
      <c r="I647" s="121">
        <v>-950000</v>
      </c>
      <c r="J647" s="121">
        <v>-931000</v>
      </c>
      <c r="K647" s="121">
        <v>-330000</v>
      </c>
    </row>
    <row r="648" spans="2:11" outlineLevel="2">
      <c r="B648" s="120">
        <v>74</v>
      </c>
      <c r="C648" s="120" t="s">
        <v>1522</v>
      </c>
      <c r="D648" s="120">
        <v>152</v>
      </c>
      <c r="E648" s="120">
        <v>100</v>
      </c>
      <c r="F648" s="120">
        <v>74</v>
      </c>
      <c r="G648" s="120">
        <v>1746100751</v>
      </c>
      <c r="H648" s="120" t="s">
        <v>1527</v>
      </c>
      <c r="I648" s="121"/>
      <c r="J648" s="121"/>
      <c r="K648" s="121">
        <v>-660000</v>
      </c>
    </row>
    <row r="649" spans="2:11" outlineLevel="2">
      <c r="B649" s="120">
        <v>93</v>
      </c>
      <c r="C649" s="120" t="s">
        <v>1522</v>
      </c>
      <c r="D649" s="120">
        <v>152</v>
      </c>
      <c r="E649" s="120">
        <v>100</v>
      </c>
      <c r="F649" s="120">
        <v>93</v>
      </c>
      <c r="G649" s="120">
        <v>1935000780</v>
      </c>
      <c r="H649" s="120" t="s">
        <v>1528</v>
      </c>
      <c r="I649" s="121">
        <v>-30000</v>
      </c>
      <c r="J649" s="121">
        <v>-4000</v>
      </c>
      <c r="K649" s="121">
        <v>-10000</v>
      </c>
    </row>
    <row r="650" spans="2:11" outlineLevel="2">
      <c r="B650" s="120">
        <v>93</v>
      </c>
      <c r="C650" s="120" t="s">
        <v>1522</v>
      </c>
      <c r="D650" s="120">
        <v>151</v>
      </c>
      <c r="E650" s="120">
        <v>100</v>
      </c>
      <c r="F650" s="120">
        <v>93</v>
      </c>
      <c r="G650" s="120">
        <v>1939100110</v>
      </c>
      <c r="H650" s="120" t="s">
        <v>1529</v>
      </c>
      <c r="I650" s="121">
        <v>-232000</v>
      </c>
      <c r="J650" s="121">
        <v>-213000</v>
      </c>
      <c r="K650" s="121">
        <v>-217000</v>
      </c>
    </row>
    <row r="651" spans="2:11" outlineLevel="1">
      <c r="B651" s="123"/>
      <c r="C651" s="123" t="s">
        <v>1530</v>
      </c>
      <c r="D651" s="120"/>
      <c r="E651" s="123"/>
      <c r="F651" s="123"/>
      <c r="G651" s="123"/>
      <c r="H651" s="123"/>
      <c r="I651" s="124">
        <f>SUBTOTAL(9,I639:I650)</f>
        <v>-2117000</v>
      </c>
      <c r="J651" s="124">
        <f>SUBTOTAL(9,J639:J650)</f>
        <v>-1816000</v>
      </c>
      <c r="K651" s="124">
        <f>SUBTOTAL(9,K639:K650)</f>
        <v>-2282000</v>
      </c>
    </row>
    <row r="652" spans="2:11" outlineLevel="2">
      <c r="B652" s="120">
        <v>23</v>
      </c>
      <c r="C652" s="120" t="s">
        <v>1531</v>
      </c>
      <c r="D652" s="120">
        <v>115</v>
      </c>
      <c r="E652" s="120">
        <v>100</v>
      </c>
      <c r="F652" s="120">
        <v>23</v>
      </c>
      <c r="G652" s="120">
        <v>1232082410</v>
      </c>
      <c r="H652" s="120" t="s">
        <v>1532</v>
      </c>
      <c r="I652" s="121">
        <v>60000</v>
      </c>
      <c r="J652" s="121">
        <v>3000</v>
      </c>
      <c r="K652" s="121">
        <v>50000</v>
      </c>
    </row>
    <row r="653" spans="2:11" outlineLevel="2">
      <c r="B653" s="120">
        <v>23</v>
      </c>
      <c r="C653" s="120" t="s">
        <v>1531</v>
      </c>
      <c r="D653" s="120">
        <v>123</v>
      </c>
      <c r="E653" s="120">
        <v>100</v>
      </c>
      <c r="F653" s="120">
        <v>23</v>
      </c>
      <c r="G653" s="120">
        <v>1232082960</v>
      </c>
      <c r="H653" s="120" t="s">
        <v>1533</v>
      </c>
      <c r="I653" s="121">
        <v>545000</v>
      </c>
      <c r="J653" s="121">
        <v>532000</v>
      </c>
      <c r="K653" s="121">
        <v>537000</v>
      </c>
    </row>
    <row r="654" spans="2:11" outlineLevel="2">
      <c r="B654" s="120">
        <v>23</v>
      </c>
      <c r="C654" s="120" t="s">
        <v>1531</v>
      </c>
      <c r="D654" s="120">
        <v>123</v>
      </c>
      <c r="E654" s="120">
        <v>100</v>
      </c>
      <c r="F654" s="120">
        <v>23</v>
      </c>
      <c r="G654" s="120">
        <v>1233200960</v>
      </c>
      <c r="H654" s="120" t="s">
        <v>1534</v>
      </c>
      <c r="I654" s="121">
        <v>265000</v>
      </c>
      <c r="J654" s="121">
        <v>0</v>
      </c>
      <c r="K654" s="121">
        <v>0</v>
      </c>
    </row>
    <row r="655" spans="2:11" outlineLevel="2">
      <c r="B655" s="120">
        <v>23</v>
      </c>
      <c r="C655" s="120" t="s">
        <v>1531</v>
      </c>
      <c r="D655" s="120">
        <v>123</v>
      </c>
      <c r="E655" s="120">
        <v>100</v>
      </c>
      <c r="F655" s="120">
        <v>23</v>
      </c>
      <c r="G655" s="120">
        <v>1233300960</v>
      </c>
      <c r="H655" s="120" t="s">
        <v>1535</v>
      </c>
      <c r="I655" s="121"/>
      <c r="J655" s="121"/>
      <c r="K655" s="121">
        <v>250000</v>
      </c>
    </row>
    <row r="656" spans="2:11" outlineLevel="2">
      <c r="B656" s="120">
        <v>23</v>
      </c>
      <c r="C656" s="120" t="s">
        <v>1531</v>
      </c>
      <c r="D656" s="120">
        <v>123</v>
      </c>
      <c r="E656" s="120">
        <v>100</v>
      </c>
      <c r="F656" s="120">
        <v>23</v>
      </c>
      <c r="G656" s="120">
        <v>1233400960</v>
      </c>
      <c r="H656" s="120" t="s">
        <v>1536</v>
      </c>
      <c r="I656" s="121"/>
      <c r="J656" s="121"/>
      <c r="K656" s="121">
        <v>90000</v>
      </c>
    </row>
    <row r="657" spans="2:11" outlineLevel="2">
      <c r="B657" s="120">
        <v>23</v>
      </c>
      <c r="C657" s="120" t="s">
        <v>1531</v>
      </c>
      <c r="D657" s="120">
        <v>123</v>
      </c>
      <c r="E657" s="120">
        <v>100</v>
      </c>
      <c r="F657" s="120">
        <v>23</v>
      </c>
      <c r="G657" s="120">
        <v>1233500960</v>
      </c>
      <c r="H657" s="120" t="s">
        <v>1537</v>
      </c>
      <c r="I657" s="121"/>
      <c r="J657" s="121"/>
      <c r="K657" s="121">
        <v>140000</v>
      </c>
    </row>
    <row r="658" spans="2:11" outlineLevel="2">
      <c r="B658" s="120">
        <v>26</v>
      </c>
      <c r="C658" s="120" t="s">
        <v>1531</v>
      </c>
      <c r="D658" s="120">
        <v>115</v>
      </c>
      <c r="E658" s="120">
        <v>100</v>
      </c>
      <c r="F658" s="120">
        <v>26</v>
      </c>
      <c r="G658" s="120">
        <v>1269000490</v>
      </c>
      <c r="H658" s="120" t="s">
        <v>1538</v>
      </c>
      <c r="I658" s="121">
        <v>20000</v>
      </c>
      <c r="J658" s="121">
        <v>0</v>
      </c>
      <c r="K658" s="121">
        <v>0</v>
      </c>
    </row>
    <row r="659" spans="2:11" outlineLevel="2">
      <c r="B659" s="120">
        <v>26</v>
      </c>
      <c r="C659" s="120" t="s">
        <v>1531</v>
      </c>
      <c r="D659" s="120">
        <v>123</v>
      </c>
      <c r="E659" s="120">
        <v>100</v>
      </c>
      <c r="F659" s="120">
        <v>26</v>
      </c>
      <c r="G659" s="120">
        <v>1269000960</v>
      </c>
      <c r="H659" s="120" t="s">
        <v>1539</v>
      </c>
      <c r="I659" s="121">
        <v>193000</v>
      </c>
      <c r="J659" s="121">
        <v>193000</v>
      </c>
      <c r="K659" s="121">
        <v>0</v>
      </c>
    </row>
    <row r="660" spans="2:11" outlineLevel="2">
      <c r="B660" s="120">
        <v>36</v>
      </c>
      <c r="C660" s="120" t="s">
        <v>1531</v>
      </c>
      <c r="D660" s="120">
        <v>115</v>
      </c>
      <c r="E660" s="120">
        <v>100</v>
      </c>
      <c r="F660" s="120">
        <v>36</v>
      </c>
      <c r="G660" s="120">
        <v>1360000750</v>
      </c>
      <c r="H660" s="120" t="s">
        <v>1540</v>
      </c>
      <c r="I660" s="121">
        <v>100000</v>
      </c>
      <c r="J660" s="121">
        <v>34000</v>
      </c>
      <c r="K660" s="121">
        <v>135000</v>
      </c>
    </row>
    <row r="661" spans="2:11" outlineLevel="2">
      <c r="B661" s="120">
        <v>36</v>
      </c>
      <c r="C661" s="120" t="s">
        <v>1531</v>
      </c>
      <c r="D661" s="120">
        <v>115</v>
      </c>
      <c r="E661" s="120">
        <v>100</v>
      </c>
      <c r="F661" s="120">
        <v>36</v>
      </c>
      <c r="G661" s="120">
        <v>1369000440</v>
      </c>
      <c r="H661" s="120" t="s">
        <v>1541</v>
      </c>
      <c r="I661" s="121">
        <v>100000</v>
      </c>
      <c r="J661" s="121">
        <v>93000</v>
      </c>
      <c r="K661" s="121">
        <v>100000</v>
      </c>
    </row>
    <row r="662" spans="2:11" outlineLevel="2">
      <c r="B662" s="120">
        <v>36</v>
      </c>
      <c r="C662" s="120" t="s">
        <v>1531</v>
      </c>
      <c r="D662" s="120">
        <v>123</v>
      </c>
      <c r="E662" s="120">
        <v>100</v>
      </c>
      <c r="F662" s="120">
        <v>36</v>
      </c>
      <c r="G662" s="120">
        <v>1369000950</v>
      </c>
      <c r="H662" s="120" t="s">
        <v>1542</v>
      </c>
      <c r="I662" s="121">
        <v>144000</v>
      </c>
      <c r="J662" s="121">
        <v>13000</v>
      </c>
      <c r="K662" s="121">
        <v>101000</v>
      </c>
    </row>
    <row r="663" spans="2:11" outlineLevel="2">
      <c r="B663" s="120">
        <v>36</v>
      </c>
      <c r="C663" s="120" t="s">
        <v>1531</v>
      </c>
      <c r="D663" s="120">
        <v>123</v>
      </c>
      <c r="E663" s="120">
        <v>100</v>
      </c>
      <c r="F663" s="120">
        <v>36</v>
      </c>
      <c r="G663" s="120">
        <v>1369000990</v>
      </c>
      <c r="H663" s="120" t="s">
        <v>1543</v>
      </c>
      <c r="I663" s="121">
        <v>85000</v>
      </c>
      <c r="J663" s="121">
        <v>0</v>
      </c>
      <c r="K663" s="121">
        <v>0</v>
      </c>
    </row>
    <row r="664" spans="2:11" outlineLevel="2">
      <c r="B664" s="120">
        <v>73</v>
      </c>
      <c r="C664" s="120" t="s">
        <v>1531</v>
      </c>
      <c r="D664" s="120">
        <v>151</v>
      </c>
      <c r="E664" s="120">
        <v>100</v>
      </c>
      <c r="F664" s="120">
        <v>73</v>
      </c>
      <c r="G664" s="120">
        <v>1732000110</v>
      </c>
      <c r="H664" s="120" t="s">
        <v>1544</v>
      </c>
      <c r="I664" s="121">
        <v>-351000</v>
      </c>
      <c r="J664" s="121">
        <v>-616000</v>
      </c>
      <c r="K664" s="121">
        <v>-1823000</v>
      </c>
    </row>
    <row r="665" spans="2:11" outlineLevel="2">
      <c r="B665" s="120">
        <v>73</v>
      </c>
      <c r="C665" s="120" t="s">
        <v>1531</v>
      </c>
      <c r="D665" s="120">
        <v>152</v>
      </c>
      <c r="E665" s="120">
        <v>100</v>
      </c>
      <c r="F665" s="120">
        <v>73</v>
      </c>
      <c r="G665" s="120">
        <v>1732000470</v>
      </c>
      <c r="H665" s="120" t="s">
        <v>254</v>
      </c>
      <c r="I665" s="121">
        <v>-6000</v>
      </c>
      <c r="J665" s="121">
        <v>0</v>
      </c>
      <c r="K665" s="121">
        <v>-12000</v>
      </c>
    </row>
    <row r="666" spans="2:11" outlineLevel="2">
      <c r="B666" s="120">
        <v>73</v>
      </c>
      <c r="C666" s="120" t="s">
        <v>1531</v>
      </c>
      <c r="D666" s="120">
        <v>152</v>
      </c>
      <c r="E666" s="120">
        <v>100</v>
      </c>
      <c r="F666" s="120">
        <v>73</v>
      </c>
      <c r="G666" s="120">
        <v>1732000521</v>
      </c>
      <c r="H666" s="120" t="s">
        <v>288</v>
      </c>
      <c r="I666" s="121">
        <v>-11000</v>
      </c>
      <c r="J666" s="121">
        <v>-4000</v>
      </c>
      <c r="K666" s="121">
        <v>0</v>
      </c>
    </row>
    <row r="667" spans="2:11" outlineLevel="2">
      <c r="B667" s="120">
        <v>73</v>
      </c>
      <c r="C667" s="120" t="s">
        <v>1531</v>
      </c>
      <c r="D667" s="120">
        <v>152</v>
      </c>
      <c r="E667" s="120">
        <v>100</v>
      </c>
      <c r="F667" s="120">
        <v>73</v>
      </c>
      <c r="G667" s="120">
        <v>1732000530</v>
      </c>
      <c r="H667" s="120" t="s">
        <v>1545</v>
      </c>
      <c r="I667" s="121">
        <v>-65000</v>
      </c>
      <c r="J667" s="121">
        <v>-68000</v>
      </c>
      <c r="K667" s="121">
        <v>-65000</v>
      </c>
    </row>
    <row r="668" spans="2:11" outlineLevel="2">
      <c r="B668" s="120">
        <v>73</v>
      </c>
      <c r="C668" s="120" t="s">
        <v>1531</v>
      </c>
      <c r="D668" s="120">
        <v>152</v>
      </c>
      <c r="E668" s="120">
        <v>100</v>
      </c>
      <c r="F668" s="120">
        <v>73</v>
      </c>
      <c r="G668" s="120">
        <v>1732000540</v>
      </c>
      <c r="H668" s="120" t="s">
        <v>1016</v>
      </c>
      <c r="I668" s="121"/>
      <c r="J668" s="121">
        <v>0</v>
      </c>
      <c r="K668" s="121">
        <v>0</v>
      </c>
    </row>
    <row r="669" spans="2:11" outlineLevel="2">
      <c r="B669" s="120">
        <v>73</v>
      </c>
      <c r="C669" s="120" t="s">
        <v>1531</v>
      </c>
      <c r="D669" s="120">
        <v>152</v>
      </c>
      <c r="E669" s="120">
        <v>100</v>
      </c>
      <c r="F669" s="120">
        <v>73</v>
      </c>
      <c r="G669" s="120">
        <v>1732000751</v>
      </c>
      <c r="H669" s="120" t="s">
        <v>1546</v>
      </c>
      <c r="I669" s="121"/>
      <c r="J669" s="121"/>
      <c r="K669" s="121">
        <v>-740000</v>
      </c>
    </row>
    <row r="670" spans="2:11" outlineLevel="2">
      <c r="B670" s="120">
        <v>73</v>
      </c>
      <c r="C670" s="120" t="s">
        <v>1531</v>
      </c>
      <c r="D670" s="120">
        <v>152</v>
      </c>
      <c r="E670" s="120">
        <v>100</v>
      </c>
      <c r="F670" s="120">
        <v>73</v>
      </c>
      <c r="G670" s="120">
        <v>1732000784</v>
      </c>
      <c r="H670" s="120" t="s">
        <v>1547</v>
      </c>
      <c r="I670" s="121">
        <v>-150000</v>
      </c>
      <c r="J670" s="121">
        <v>-164000</v>
      </c>
      <c r="K670" s="121">
        <v>-100000</v>
      </c>
    </row>
    <row r="671" spans="2:11" outlineLevel="2">
      <c r="B671" s="120">
        <v>73</v>
      </c>
      <c r="C671" s="120" t="s">
        <v>1531</v>
      </c>
      <c r="D671" s="120">
        <v>152</v>
      </c>
      <c r="E671" s="120">
        <v>100</v>
      </c>
      <c r="F671" s="120">
        <v>73</v>
      </c>
      <c r="G671" s="120">
        <v>1732000785</v>
      </c>
      <c r="H671" s="120" t="s">
        <v>1548</v>
      </c>
      <c r="I671" s="121"/>
      <c r="J671" s="121">
        <v>0</v>
      </c>
      <c r="K671" s="121">
        <v>0</v>
      </c>
    </row>
    <row r="672" spans="2:11" outlineLevel="2">
      <c r="B672" s="120">
        <v>73</v>
      </c>
      <c r="C672" s="120" t="s">
        <v>1531</v>
      </c>
      <c r="D672" s="120">
        <v>152</v>
      </c>
      <c r="E672" s="120">
        <v>100</v>
      </c>
      <c r="F672" s="120">
        <v>73</v>
      </c>
      <c r="G672" s="120">
        <v>1732000930</v>
      </c>
      <c r="H672" s="120" t="s">
        <v>1052</v>
      </c>
      <c r="I672" s="121">
        <v>-5000</v>
      </c>
      <c r="J672" s="121">
        <v>-1000</v>
      </c>
      <c r="K672" s="121">
        <v>-15000</v>
      </c>
    </row>
    <row r="673" spans="2:11" outlineLevel="2">
      <c r="B673" s="120">
        <v>73</v>
      </c>
      <c r="C673" s="120" t="s">
        <v>1531</v>
      </c>
      <c r="D673" s="120">
        <v>151</v>
      </c>
      <c r="E673" s="120">
        <v>100</v>
      </c>
      <c r="F673" s="120">
        <v>73</v>
      </c>
      <c r="G673" s="120">
        <v>1732001110</v>
      </c>
      <c r="H673" s="120" t="s">
        <v>1549</v>
      </c>
      <c r="I673" s="121">
        <v>-140000</v>
      </c>
      <c r="J673" s="121">
        <v>-139000</v>
      </c>
      <c r="K673" s="121">
        <v>0</v>
      </c>
    </row>
    <row r="674" spans="2:11" outlineLevel="2">
      <c r="B674" s="120">
        <v>73</v>
      </c>
      <c r="C674" s="120" t="s">
        <v>1531</v>
      </c>
      <c r="D674" s="120">
        <v>151</v>
      </c>
      <c r="E674" s="120">
        <v>100</v>
      </c>
      <c r="F674" s="120">
        <v>73</v>
      </c>
      <c r="G674" s="120">
        <v>1732082110</v>
      </c>
      <c r="H674" s="120" t="s">
        <v>1550</v>
      </c>
      <c r="I674" s="121">
        <v>-612000</v>
      </c>
      <c r="J674" s="121">
        <v>-224000</v>
      </c>
      <c r="K674" s="121">
        <v>0</v>
      </c>
    </row>
    <row r="675" spans="2:11" outlineLevel="2">
      <c r="B675" s="120">
        <v>73</v>
      </c>
      <c r="C675" s="120" t="s">
        <v>1531</v>
      </c>
      <c r="D675" s="120">
        <v>152</v>
      </c>
      <c r="E675" s="120">
        <v>100</v>
      </c>
      <c r="F675" s="120">
        <v>73</v>
      </c>
      <c r="G675" s="120">
        <v>1732082470</v>
      </c>
      <c r="H675" s="120" t="s">
        <v>1551</v>
      </c>
      <c r="I675" s="121">
        <v>-6000</v>
      </c>
      <c r="J675" s="121">
        <v>-1000</v>
      </c>
      <c r="K675" s="121">
        <v>0</v>
      </c>
    </row>
    <row r="676" spans="2:11" outlineLevel="2">
      <c r="B676" s="120">
        <v>73</v>
      </c>
      <c r="C676" s="120" t="s">
        <v>1531</v>
      </c>
      <c r="D676" s="120">
        <v>152</v>
      </c>
      <c r="E676" s="120">
        <v>100</v>
      </c>
      <c r="F676" s="120">
        <v>73</v>
      </c>
      <c r="G676" s="120">
        <v>1732082530</v>
      </c>
      <c r="H676" s="120" t="s">
        <v>1552</v>
      </c>
      <c r="I676" s="121">
        <v>-56000</v>
      </c>
      <c r="J676" s="121">
        <v>-54000</v>
      </c>
      <c r="K676" s="121">
        <v>-56000</v>
      </c>
    </row>
    <row r="677" spans="2:11" outlineLevel="2">
      <c r="B677" s="120">
        <v>73</v>
      </c>
      <c r="C677" s="120" t="s">
        <v>1531</v>
      </c>
      <c r="D677" s="120">
        <v>152</v>
      </c>
      <c r="E677" s="120">
        <v>100</v>
      </c>
      <c r="F677" s="120">
        <v>73</v>
      </c>
      <c r="G677" s="120">
        <v>1732082750</v>
      </c>
      <c r="H677" s="120" t="s">
        <v>1553</v>
      </c>
      <c r="I677" s="121">
        <v>-240000</v>
      </c>
      <c r="J677" s="121">
        <v>-276000</v>
      </c>
      <c r="K677" s="121">
        <v>0</v>
      </c>
    </row>
    <row r="678" spans="2:11" outlineLevel="2">
      <c r="B678" s="120">
        <v>76</v>
      </c>
      <c r="C678" s="120" t="s">
        <v>1531</v>
      </c>
      <c r="D678" s="120">
        <v>151</v>
      </c>
      <c r="E678" s="120">
        <v>100</v>
      </c>
      <c r="F678" s="120">
        <v>76</v>
      </c>
      <c r="G678" s="120">
        <v>1769000110</v>
      </c>
      <c r="H678" s="120" t="s">
        <v>1554</v>
      </c>
      <c r="I678" s="121">
        <v>-192000</v>
      </c>
      <c r="J678" s="121">
        <v>0</v>
      </c>
      <c r="K678" s="121">
        <v>0</v>
      </c>
    </row>
    <row r="679" spans="2:11" outlineLevel="2">
      <c r="B679" s="120">
        <v>76</v>
      </c>
      <c r="C679" s="120" t="s">
        <v>1531</v>
      </c>
      <c r="D679" s="120">
        <v>152</v>
      </c>
      <c r="E679" s="120">
        <v>100</v>
      </c>
      <c r="F679" s="120">
        <v>76</v>
      </c>
      <c r="G679" s="120">
        <v>1769000530</v>
      </c>
      <c r="H679" s="120" t="s">
        <v>1555</v>
      </c>
      <c r="I679" s="121">
        <v>-56000</v>
      </c>
      <c r="J679" s="121">
        <v>-53000</v>
      </c>
      <c r="K679" s="121">
        <v>-59000</v>
      </c>
    </row>
    <row r="680" spans="2:11" outlineLevel="2">
      <c r="B680" s="120">
        <v>76</v>
      </c>
      <c r="C680" s="120" t="s">
        <v>1531</v>
      </c>
      <c r="D680" s="120">
        <v>152</v>
      </c>
      <c r="E680" s="120">
        <v>100</v>
      </c>
      <c r="F680" s="120">
        <v>76</v>
      </c>
      <c r="G680" s="120">
        <v>1769000550</v>
      </c>
      <c r="H680" s="120" t="s">
        <v>1556</v>
      </c>
      <c r="I680" s="121"/>
      <c r="J680" s="121">
        <v>0</v>
      </c>
      <c r="K680" s="121">
        <v>0</v>
      </c>
    </row>
    <row r="681" spans="2:11" outlineLevel="2">
      <c r="B681" s="120">
        <v>76</v>
      </c>
      <c r="C681" s="120" t="s">
        <v>1531</v>
      </c>
      <c r="D681" s="120">
        <v>152</v>
      </c>
      <c r="E681" s="120">
        <v>100</v>
      </c>
      <c r="F681" s="120">
        <v>76</v>
      </c>
      <c r="G681" s="120">
        <v>1769000750</v>
      </c>
      <c r="H681" s="120" t="s">
        <v>1557</v>
      </c>
      <c r="I681" s="121">
        <v>-80000</v>
      </c>
      <c r="J681" s="121">
        <v>-89000</v>
      </c>
      <c r="K681" s="121">
        <v>0</v>
      </c>
    </row>
    <row r="682" spans="2:11" outlineLevel="2">
      <c r="B682" s="120">
        <v>76</v>
      </c>
      <c r="C682" s="120" t="s">
        <v>1531</v>
      </c>
      <c r="D682" s="120">
        <v>152</v>
      </c>
      <c r="E682" s="120">
        <v>100</v>
      </c>
      <c r="F682" s="120">
        <v>76</v>
      </c>
      <c r="G682" s="120">
        <v>1769000751</v>
      </c>
      <c r="H682" s="120" t="s">
        <v>1558</v>
      </c>
      <c r="I682" s="121">
        <v>-176000</v>
      </c>
      <c r="J682" s="121">
        <v>-181000</v>
      </c>
      <c r="K682" s="121">
        <v>0</v>
      </c>
    </row>
    <row r="683" spans="2:11" outlineLevel="2">
      <c r="B683" s="120">
        <v>86</v>
      </c>
      <c r="C683" s="120" t="s">
        <v>1531</v>
      </c>
      <c r="D683" s="120">
        <v>151</v>
      </c>
      <c r="E683" s="120">
        <v>100</v>
      </c>
      <c r="F683" s="120">
        <v>86</v>
      </c>
      <c r="G683" s="120">
        <v>1869000110</v>
      </c>
      <c r="H683" s="120" t="s">
        <v>1559</v>
      </c>
      <c r="I683" s="121">
        <v>-330000</v>
      </c>
      <c r="J683" s="121">
        <v>-363000</v>
      </c>
      <c r="K683" s="121">
        <v>0</v>
      </c>
    </row>
    <row r="684" spans="2:11" outlineLevel="2">
      <c r="B684" s="120">
        <v>86</v>
      </c>
      <c r="C684" s="120" t="s">
        <v>1531</v>
      </c>
      <c r="D684" s="120">
        <v>152</v>
      </c>
      <c r="E684" s="120">
        <v>100</v>
      </c>
      <c r="F684" s="120">
        <v>86</v>
      </c>
      <c r="G684" s="120">
        <v>1869000710</v>
      </c>
      <c r="H684" s="120" t="s">
        <v>115</v>
      </c>
      <c r="I684" s="121">
        <v>-100000</v>
      </c>
      <c r="J684" s="121">
        <v>-30000</v>
      </c>
      <c r="K684" s="121">
        <v>-100000</v>
      </c>
    </row>
    <row r="685" spans="2:11" outlineLevel="2">
      <c r="B685" s="120">
        <v>86</v>
      </c>
      <c r="C685" s="120" t="s">
        <v>1531</v>
      </c>
      <c r="D685" s="120">
        <v>152</v>
      </c>
      <c r="E685" s="120">
        <v>100</v>
      </c>
      <c r="F685" s="120">
        <v>86</v>
      </c>
      <c r="G685" s="120">
        <v>1869000780</v>
      </c>
      <c r="H685" s="120" t="s">
        <v>1560</v>
      </c>
      <c r="I685" s="121">
        <v>-27000</v>
      </c>
      <c r="J685" s="121">
        <v>-35000</v>
      </c>
      <c r="K685" s="121">
        <v>0</v>
      </c>
    </row>
    <row r="686" spans="2:11" outlineLevel="2">
      <c r="B686" s="120">
        <v>86</v>
      </c>
      <c r="C686" s="120" t="s">
        <v>1531</v>
      </c>
      <c r="D686" s="120">
        <v>152</v>
      </c>
      <c r="E686" s="120">
        <v>100</v>
      </c>
      <c r="F686" s="120">
        <v>86</v>
      </c>
      <c r="G686" s="120">
        <v>1869000810</v>
      </c>
      <c r="H686" s="120" t="s">
        <v>1561</v>
      </c>
      <c r="I686" s="121">
        <v>-100000</v>
      </c>
      <c r="J686" s="121">
        <v>-100000</v>
      </c>
      <c r="K686" s="121">
        <v>-100000</v>
      </c>
    </row>
    <row r="687" spans="2:11" outlineLevel="1">
      <c r="B687" s="123"/>
      <c r="C687" s="123" t="s">
        <v>1562</v>
      </c>
      <c r="D687" s="120"/>
      <c r="E687" s="123"/>
      <c r="F687" s="123"/>
      <c r="G687" s="123"/>
      <c r="H687" s="123"/>
      <c r="I687" s="124">
        <f>SUBTOTAL(9,I652:I686)</f>
        <v>-1191000</v>
      </c>
      <c r="J687" s="124">
        <f>SUBTOTAL(9,J652:J686)</f>
        <v>-1530000</v>
      </c>
      <c r="K687" s="124">
        <f>SUBTOTAL(9,K652:K686)</f>
        <v>-1667000</v>
      </c>
    </row>
    <row r="688" spans="2:11" outlineLevel="2">
      <c r="B688" s="120">
        <v>11</v>
      </c>
      <c r="C688" s="120" t="s">
        <v>1563</v>
      </c>
      <c r="D688" s="120">
        <v>111</v>
      </c>
      <c r="E688" s="120">
        <v>100</v>
      </c>
      <c r="F688" s="120">
        <v>11</v>
      </c>
      <c r="G688" s="120">
        <v>1111300100</v>
      </c>
      <c r="H688" s="120" t="s">
        <v>2</v>
      </c>
      <c r="I688" s="121">
        <v>53725000</v>
      </c>
      <c r="J688" s="121">
        <v>53400000</v>
      </c>
      <c r="K688" s="121">
        <v>55400000</v>
      </c>
    </row>
    <row r="689" spans="2:11" outlineLevel="2">
      <c r="B689" s="120">
        <v>11</v>
      </c>
      <c r="C689" s="120" t="s">
        <v>1563</v>
      </c>
      <c r="D689" s="120">
        <v>111</v>
      </c>
      <c r="E689" s="120">
        <v>100</v>
      </c>
      <c r="F689" s="120">
        <v>11</v>
      </c>
      <c r="G689" s="120">
        <v>1111400100</v>
      </c>
      <c r="H689" s="120" t="s">
        <v>1564</v>
      </c>
      <c r="I689" s="121">
        <v>1100000</v>
      </c>
      <c r="J689" s="121">
        <v>1100000</v>
      </c>
      <c r="K689" s="121">
        <v>1100000</v>
      </c>
    </row>
    <row r="690" spans="2:11" outlineLevel="2">
      <c r="B690" s="120">
        <v>11</v>
      </c>
      <c r="C690" s="120" t="s">
        <v>1563</v>
      </c>
      <c r="D690" s="120">
        <v>141</v>
      </c>
      <c r="E690" s="120">
        <v>100</v>
      </c>
      <c r="F690" s="120">
        <v>11</v>
      </c>
      <c r="G690" s="120">
        <v>1115500100</v>
      </c>
      <c r="H690" s="120" t="s">
        <v>14</v>
      </c>
      <c r="I690" s="121">
        <v>4375000</v>
      </c>
      <c r="J690" s="121">
        <v>4400000</v>
      </c>
      <c r="K690" s="121">
        <v>4700000</v>
      </c>
    </row>
    <row r="691" spans="2:11" outlineLevel="2">
      <c r="B691" s="120">
        <v>14</v>
      </c>
      <c r="C691" s="120" t="s">
        <v>1563</v>
      </c>
      <c r="D691" s="120">
        <v>115</v>
      </c>
      <c r="E691" s="120">
        <v>100</v>
      </c>
      <c r="F691" s="120">
        <v>14</v>
      </c>
      <c r="G691" s="120">
        <v>1141000100</v>
      </c>
      <c r="H691" s="120" t="s">
        <v>1565</v>
      </c>
      <c r="I691" s="121">
        <v>2300000</v>
      </c>
      <c r="J691" s="121">
        <v>2505000</v>
      </c>
      <c r="K691" s="121">
        <v>2600000</v>
      </c>
    </row>
    <row r="692" spans="2:11" outlineLevel="2">
      <c r="B692" s="120">
        <v>59</v>
      </c>
      <c r="C692" s="120" t="s">
        <v>1563</v>
      </c>
      <c r="D692" s="120">
        <v>129</v>
      </c>
      <c r="E692" s="120">
        <v>100</v>
      </c>
      <c r="F692" s="120">
        <v>59</v>
      </c>
      <c r="G692" s="120">
        <v>1594000440</v>
      </c>
      <c r="H692" s="120" t="s">
        <v>1566</v>
      </c>
      <c r="I692" s="121">
        <v>1000</v>
      </c>
      <c r="J692" s="121">
        <v>1000</v>
      </c>
      <c r="K692" s="121">
        <v>1000</v>
      </c>
    </row>
    <row r="693" spans="2:11" outlineLevel="2">
      <c r="B693" s="120">
        <v>63</v>
      </c>
      <c r="C693" s="120" t="s">
        <v>1563</v>
      </c>
      <c r="D693" s="120">
        <v>196</v>
      </c>
      <c r="E693" s="120">
        <v>100</v>
      </c>
      <c r="F693" s="120">
        <v>63</v>
      </c>
      <c r="G693" s="120">
        <v>1630000860</v>
      </c>
      <c r="H693" s="120" t="s">
        <v>1567</v>
      </c>
      <c r="I693" s="121">
        <v>-425000</v>
      </c>
      <c r="J693" s="121">
        <v>-445000</v>
      </c>
      <c r="K693" s="121">
        <v>-445000</v>
      </c>
    </row>
    <row r="694" spans="2:11" outlineLevel="2">
      <c r="B694" s="120">
        <v>76</v>
      </c>
      <c r="C694" s="120" t="s">
        <v>1563</v>
      </c>
      <c r="D694" s="120">
        <v>152</v>
      </c>
      <c r="E694" s="120">
        <v>100</v>
      </c>
      <c r="F694" s="120">
        <v>76</v>
      </c>
      <c r="G694" s="120">
        <v>1766700810</v>
      </c>
      <c r="H694" s="120" t="s">
        <v>1568</v>
      </c>
      <c r="I694" s="121">
        <v>-2300000</v>
      </c>
      <c r="J694" s="121">
        <v>-2256000</v>
      </c>
      <c r="K694" s="121">
        <v>-2600000</v>
      </c>
    </row>
    <row r="695" spans="2:11" outlineLevel="2">
      <c r="B695" s="120">
        <v>99</v>
      </c>
      <c r="C695" s="120" t="s">
        <v>1563</v>
      </c>
      <c r="D695" s="120">
        <v>196</v>
      </c>
      <c r="E695" s="120">
        <v>100</v>
      </c>
      <c r="F695" s="120">
        <v>99</v>
      </c>
      <c r="G695" s="120">
        <v>1995000860</v>
      </c>
      <c r="H695" s="120" t="s">
        <v>1569</v>
      </c>
      <c r="I695" s="121">
        <v>-3950000</v>
      </c>
      <c r="J695" s="121">
        <v>-3955000</v>
      </c>
      <c r="K695" s="121">
        <v>-4255000</v>
      </c>
    </row>
    <row r="696" spans="2:11" outlineLevel="1">
      <c r="B696" s="123"/>
      <c r="C696" s="123" t="s">
        <v>1570</v>
      </c>
      <c r="D696" s="120"/>
      <c r="E696" s="123"/>
      <c r="F696" s="123"/>
      <c r="G696" s="123"/>
      <c r="H696" s="123"/>
      <c r="I696" s="124">
        <f>SUBTOTAL(9,I688:I695)</f>
        <v>54826000</v>
      </c>
      <c r="J696" s="124">
        <f>SUBTOTAL(9,J688:J695)</f>
        <v>54750000</v>
      </c>
      <c r="K696" s="124">
        <f>SUBTOTAL(9,K688:K695)</f>
        <v>56501000</v>
      </c>
    </row>
    <row r="697" spans="2:11" outlineLevel="2">
      <c r="B697" s="120">
        <v>83</v>
      </c>
      <c r="C697" s="120" t="s">
        <v>1571</v>
      </c>
      <c r="D697" s="120">
        <v>151</v>
      </c>
      <c r="E697" s="120">
        <v>100</v>
      </c>
      <c r="F697" s="120">
        <v>83</v>
      </c>
      <c r="G697" s="120">
        <v>1832200110</v>
      </c>
      <c r="H697" s="120" t="s">
        <v>1572</v>
      </c>
      <c r="I697" s="121">
        <v>-75000</v>
      </c>
      <c r="J697" s="121">
        <v>-62000</v>
      </c>
      <c r="K697" s="121">
        <v>-63000</v>
      </c>
    </row>
    <row r="698" spans="2:11" outlineLevel="2">
      <c r="B698" s="120">
        <v>83</v>
      </c>
      <c r="C698" s="120" t="s">
        <v>1571</v>
      </c>
      <c r="D698" s="120">
        <v>152</v>
      </c>
      <c r="E698" s="120">
        <v>100</v>
      </c>
      <c r="F698" s="120">
        <v>83</v>
      </c>
      <c r="G698" s="120">
        <v>1832200780</v>
      </c>
      <c r="H698" s="120" t="s">
        <v>1573</v>
      </c>
      <c r="I698" s="121">
        <v>-45000</v>
      </c>
      <c r="J698" s="121">
        <v>-34000</v>
      </c>
      <c r="K698" s="121">
        <v>-45000</v>
      </c>
    </row>
    <row r="699" spans="2:11" outlineLevel="1">
      <c r="B699" s="123"/>
      <c r="C699" s="123" t="s">
        <v>1574</v>
      </c>
      <c r="D699" s="120"/>
      <c r="E699" s="123"/>
      <c r="F699" s="123"/>
      <c r="G699" s="123"/>
      <c r="H699" s="123"/>
      <c r="I699" s="124">
        <f>SUBTOTAL(9,I697:I698)</f>
        <v>-120000</v>
      </c>
      <c r="J699" s="124">
        <f>SUBTOTAL(9,J697:J698)</f>
        <v>-96000</v>
      </c>
      <c r="K699" s="124">
        <f>SUBTOTAL(9,K697:K698)</f>
        <v>-108000</v>
      </c>
    </row>
    <row r="700" spans="2:11" outlineLevel="2">
      <c r="B700" s="120">
        <v>23</v>
      </c>
      <c r="C700" s="120" t="s">
        <v>1575</v>
      </c>
      <c r="D700" s="120">
        <v>115</v>
      </c>
      <c r="E700" s="120">
        <v>100</v>
      </c>
      <c r="F700" s="120">
        <v>23</v>
      </c>
      <c r="G700" s="120">
        <v>1233100220</v>
      </c>
      <c r="H700" s="120" t="s">
        <v>1576</v>
      </c>
      <c r="I700" s="121">
        <v>1350000</v>
      </c>
      <c r="J700" s="121">
        <v>1100000</v>
      </c>
      <c r="K700" s="121">
        <v>1100000</v>
      </c>
    </row>
    <row r="701" spans="2:11" outlineLevel="2">
      <c r="B701" s="120">
        <v>23</v>
      </c>
      <c r="C701" s="120" t="s">
        <v>1575</v>
      </c>
      <c r="D701" s="120">
        <v>115</v>
      </c>
      <c r="E701" s="120">
        <v>100</v>
      </c>
      <c r="F701" s="120">
        <v>23</v>
      </c>
      <c r="G701" s="120">
        <v>1233100221</v>
      </c>
      <c r="H701" s="120" t="s">
        <v>291</v>
      </c>
      <c r="I701" s="121">
        <v>65000</v>
      </c>
      <c r="J701" s="121">
        <v>26000</v>
      </c>
      <c r="K701" s="121">
        <v>65000</v>
      </c>
    </row>
    <row r="702" spans="2:11" outlineLevel="2">
      <c r="B702" s="120">
        <v>23</v>
      </c>
      <c r="C702" s="120" t="s">
        <v>1575</v>
      </c>
      <c r="D702" s="120">
        <v>115</v>
      </c>
      <c r="E702" s="120">
        <v>100</v>
      </c>
      <c r="F702" s="120">
        <v>23</v>
      </c>
      <c r="G702" s="120">
        <v>1233100222</v>
      </c>
      <c r="H702" s="120" t="s">
        <v>1577</v>
      </c>
      <c r="I702" s="121">
        <v>310000</v>
      </c>
      <c r="J702" s="121">
        <v>143000</v>
      </c>
      <c r="K702" s="121">
        <v>100000</v>
      </c>
    </row>
    <row r="703" spans="2:11" outlineLevel="2">
      <c r="B703" s="120">
        <v>73</v>
      </c>
      <c r="C703" s="120" t="s">
        <v>1575</v>
      </c>
      <c r="D703" s="120">
        <v>151</v>
      </c>
      <c r="E703" s="120">
        <v>100</v>
      </c>
      <c r="F703" s="120">
        <v>73</v>
      </c>
      <c r="G703" s="120">
        <v>1731100110</v>
      </c>
      <c r="H703" s="120" t="s">
        <v>1578</v>
      </c>
      <c r="I703" s="121">
        <v>-1755000</v>
      </c>
      <c r="J703" s="121">
        <v>-2160000</v>
      </c>
      <c r="K703" s="121">
        <v>-1640000</v>
      </c>
    </row>
    <row r="704" spans="2:11" outlineLevel="2">
      <c r="B704" s="120">
        <v>73</v>
      </c>
      <c r="C704" s="120" t="s">
        <v>1575</v>
      </c>
      <c r="D704" s="120">
        <v>152</v>
      </c>
      <c r="E704" s="120">
        <v>100</v>
      </c>
      <c r="F704" s="120">
        <v>73</v>
      </c>
      <c r="G704" s="120">
        <v>1731100441</v>
      </c>
      <c r="H704" s="120" t="s">
        <v>1023</v>
      </c>
      <c r="I704" s="121">
        <v>-22000</v>
      </c>
      <c r="J704" s="121">
        <v>0</v>
      </c>
      <c r="K704" s="121">
        <v>-29000</v>
      </c>
    </row>
    <row r="705" spans="2:11" outlineLevel="2">
      <c r="B705" s="120">
        <v>73</v>
      </c>
      <c r="C705" s="120" t="s">
        <v>1575</v>
      </c>
      <c r="D705" s="120">
        <v>152</v>
      </c>
      <c r="E705" s="120">
        <v>100</v>
      </c>
      <c r="F705" s="120">
        <v>73</v>
      </c>
      <c r="G705" s="120">
        <v>1731100470</v>
      </c>
      <c r="H705" s="120" t="s">
        <v>254</v>
      </c>
      <c r="I705" s="121">
        <v>-20000</v>
      </c>
      <c r="J705" s="121">
        <v>-10000</v>
      </c>
      <c r="K705" s="121">
        <v>-10000</v>
      </c>
    </row>
    <row r="706" spans="2:11" outlineLevel="2">
      <c r="B706" s="120">
        <v>73</v>
      </c>
      <c r="C706" s="120" t="s">
        <v>1575</v>
      </c>
      <c r="D706" s="120">
        <v>152</v>
      </c>
      <c r="E706" s="120">
        <v>100</v>
      </c>
      <c r="F706" s="120">
        <v>73</v>
      </c>
      <c r="G706" s="120">
        <v>1731100521</v>
      </c>
      <c r="H706" s="120" t="s">
        <v>288</v>
      </c>
      <c r="I706" s="121">
        <v>-4000</v>
      </c>
      <c r="J706" s="121">
        <v>-1000</v>
      </c>
      <c r="K706" s="121">
        <v>0</v>
      </c>
    </row>
    <row r="707" spans="2:11" outlineLevel="2">
      <c r="B707" s="120">
        <v>73</v>
      </c>
      <c r="C707" s="120" t="s">
        <v>1575</v>
      </c>
      <c r="D707" s="120">
        <v>152</v>
      </c>
      <c r="E707" s="120">
        <v>100</v>
      </c>
      <c r="F707" s="120">
        <v>73</v>
      </c>
      <c r="G707" s="120">
        <v>1731100530</v>
      </c>
      <c r="H707" s="120" t="s">
        <v>1579</v>
      </c>
      <c r="I707" s="121">
        <v>-60000</v>
      </c>
      <c r="J707" s="121">
        <v>-23000</v>
      </c>
      <c r="K707" s="121">
        <v>-60000</v>
      </c>
    </row>
    <row r="708" spans="2:11" outlineLevel="2">
      <c r="B708" s="120">
        <v>73</v>
      </c>
      <c r="C708" s="120" t="s">
        <v>1575</v>
      </c>
      <c r="D708" s="120">
        <v>152</v>
      </c>
      <c r="E708" s="120">
        <v>100</v>
      </c>
      <c r="F708" s="120">
        <v>73</v>
      </c>
      <c r="G708" s="120">
        <v>1731100550</v>
      </c>
      <c r="H708" s="120" t="s">
        <v>1580</v>
      </c>
      <c r="I708" s="121">
        <v>-10000</v>
      </c>
      <c r="J708" s="121">
        <v>-2000</v>
      </c>
      <c r="K708" s="121">
        <v>-18000</v>
      </c>
    </row>
    <row r="709" spans="2:11" outlineLevel="2">
      <c r="B709" s="120">
        <v>73</v>
      </c>
      <c r="C709" s="120" t="s">
        <v>1575</v>
      </c>
      <c r="D709" s="120">
        <v>152</v>
      </c>
      <c r="E709" s="120">
        <v>100</v>
      </c>
      <c r="F709" s="120">
        <v>73</v>
      </c>
      <c r="G709" s="120">
        <v>1731100570</v>
      </c>
      <c r="H709" s="120" t="s">
        <v>1581</v>
      </c>
      <c r="I709" s="121">
        <v>-70000</v>
      </c>
      <c r="J709" s="121">
        <v>-25000</v>
      </c>
      <c r="K709" s="121">
        <v>-50000</v>
      </c>
    </row>
    <row r="710" spans="2:11" outlineLevel="2">
      <c r="B710" s="120">
        <v>73</v>
      </c>
      <c r="C710" s="120" t="s">
        <v>1575</v>
      </c>
      <c r="D710" s="120">
        <v>152</v>
      </c>
      <c r="E710" s="120">
        <v>100</v>
      </c>
      <c r="F710" s="120">
        <v>73</v>
      </c>
      <c r="G710" s="120">
        <v>1731100750</v>
      </c>
      <c r="H710" s="120" t="s">
        <v>1582</v>
      </c>
      <c r="I710" s="121">
        <v>-100000</v>
      </c>
      <c r="J710" s="121">
        <v>-47000</v>
      </c>
      <c r="K710" s="121">
        <v>-75000</v>
      </c>
    </row>
    <row r="711" spans="2:11" outlineLevel="2">
      <c r="B711" s="120">
        <v>73</v>
      </c>
      <c r="C711" s="120" t="s">
        <v>1575</v>
      </c>
      <c r="D711" s="120">
        <v>152</v>
      </c>
      <c r="E711" s="120">
        <v>100</v>
      </c>
      <c r="F711" s="120">
        <v>73</v>
      </c>
      <c r="G711" s="120">
        <v>1731100780</v>
      </c>
      <c r="H711" s="120" t="s">
        <v>1583</v>
      </c>
      <c r="I711" s="121">
        <v>-15000</v>
      </c>
      <c r="J711" s="121">
        <v>-3000</v>
      </c>
      <c r="K711" s="121">
        <v>-10000</v>
      </c>
    </row>
    <row r="712" spans="2:11" outlineLevel="2">
      <c r="B712" s="120">
        <v>73</v>
      </c>
      <c r="C712" s="120" t="s">
        <v>1575</v>
      </c>
      <c r="D712" s="120">
        <v>152</v>
      </c>
      <c r="E712" s="120">
        <v>100</v>
      </c>
      <c r="F712" s="120">
        <v>73</v>
      </c>
      <c r="G712" s="120">
        <v>1731100930</v>
      </c>
      <c r="H712" s="120" t="s">
        <v>1052</v>
      </c>
      <c r="I712" s="121">
        <v>-10000</v>
      </c>
      <c r="J712" s="121">
        <v>0</v>
      </c>
      <c r="K712" s="121">
        <v>-5000</v>
      </c>
    </row>
    <row r="713" spans="2:11" outlineLevel="2">
      <c r="B713" s="120">
        <v>73</v>
      </c>
      <c r="C713" s="120" t="s">
        <v>1575</v>
      </c>
      <c r="D713" s="120">
        <v>152</v>
      </c>
      <c r="E713" s="120">
        <v>100</v>
      </c>
      <c r="F713" s="120">
        <v>73</v>
      </c>
      <c r="G713" s="120">
        <v>1731101530</v>
      </c>
      <c r="H713" s="120" t="s">
        <v>1584</v>
      </c>
      <c r="I713" s="121">
        <v>-60000</v>
      </c>
      <c r="J713" s="121">
        <v>-64000</v>
      </c>
      <c r="K713" s="121">
        <v>-60000</v>
      </c>
    </row>
    <row r="714" spans="2:11" outlineLevel="2">
      <c r="B714" s="120">
        <v>73</v>
      </c>
      <c r="C714" s="120" t="s">
        <v>1575</v>
      </c>
      <c r="D714" s="120">
        <v>152</v>
      </c>
      <c r="E714" s="120">
        <v>100</v>
      </c>
      <c r="F714" s="120">
        <v>73</v>
      </c>
      <c r="G714" s="120">
        <v>1731102530</v>
      </c>
      <c r="H714" s="120" t="s">
        <v>1585</v>
      </c>
      <c r="I714" s="121">
        <v>-60000</v>
      </c>
      <c r="J714" s="121">
        <v>-57000</v>
      </c>
      <c r="K714" s="121">
        <v>-60000</v>
      </c>
    </row>
    <row r="715" spans="2:11" outlineLevel="2">
      <c r="B715" s="120">
        <v>73</v>
      </c>
      <c r="C715" s="120" t="s">
        <v>1575</v>
      </c>
      <c r="D715" s="120">
        <v>152</v>
      </c>
      <c r="E715" s="120">
        <v>100</v>
      </c>
      <c r="F715" s="120">
        <v>73</v>
      </c>
      <c r="G715" s="120">
        <v>1731100781</v>
      </c>
      <c r="H715" s="120" t="s">
        <v>291</v>
      </c>
      <c r="I715" s="121">
        <v>-45000</v>
      </c>
      <c r="J715" s="121">
        <v>-49000</v>
      </c>
      <c r="K715" s="121">
        <v>0</v>
      </c>
    </row>
    <row r="716" spans="2:11" outlineLevel="2">
      <c r="B716" s="120">
        <v>73</v>
      </c>
      <c r="C716" s="120" t="s">
        <v>1575</v>
      </c>
      <c r="D716" s="120">
        <v>152</v>
      </c>
      <c r="E716" s="120">
        <v>100</v>
      </c>
      <c r="F716" s="120">
        <v>73</v>
      </c>
      <c r="G716" s="120">
        <v>1731100910</v>
      </c>
      <c r="H716" s="120" t="s">
        <v>1586</v>
      </c>
      <c r="I716" s="121">
        <v>245000</v>
      </c>
      <c r="J716" s="121">
        <v>0</v>
      </c>
      <c r="K716" s="121">
        <v>0</v>
      </c>
    </row>
    <row r="717" spans="2:11" outlineLevel="2">
      <c r="B717" s="120">
        <v>71</v>
      </c>
      <c r="C717" s="120" t="s">
        <v>1575</v>
      </c>
      <c r="D717" s="120">
        <v>152</v>
      </c>
      <c r="E717" s="120">
        <v>100</v>
      </c>
      <c r="F717" s="120">
        <v>71</v>
      </c>
      <c r="G717" s="120">
        <v>1715310782</v>
      </c>
      <c r="H717" s="120" t="s">
        <v>1587</v>
      </c>
      <c r="I717" s="121">
        <v>131000</v>
      </c>
      <c r="J717" s="121">
        <v>0</v>
      </c>
      <c r="K717" s="121">
        <v>0</v>
      </c>
    </row>
    <row r="718" spans="2:11" outlineLevel="2">
      <c r="B718" s="120">
        <v>72</v>
      </c>
      <c r="C718" s="120" t="s">
        <v>1575</v>
      </c>
      <c r="D718" s="120">
        <v>152</v>
      </c>
      <c r="E718" s="120">
        <v>100</v>
      </c>
      <c r="F718" s="120">
        <v>72</v>
      </c>
      <c r="G718" s="120">
        <v>1721000420</v>
      </c>
      <c r="H718" s="120" t="s">
        <v>1588</v>
      </c>
      <c r="I718" s="121"/>
      <c r="J718" s="121">
        <v>0</v>
      </c>
      <c r="K718" s="121">
        <v>0</v>
      </c>
    </row>
    <row r="719" spans="2:11" outlineLevel="1">
      <c r="B719" s="123"/>
      <c r="C719" s="123" t="s">
        <v>1589</v>
      </c>
      <c r="D719" s="120"/>
      <c r="E719" s="123"/>
      <c r="F719" s="123"/>
      <c r="G719" s="123"/>
      <c r="H719" s="123"/>
      <c r="I719" s="124">
        <f>SUBTOTAL(9,I700:I718)</f>
        <v>-130000</v>
      </c>
      <c r="J719" s="124">
        <f>SUBTOTAL(9,J700:J718)</f>
        <v>-1172000</v>
      </c>
      <c r="K719" s="124">
        <f>SUBTOTAL(9,K700:K718)</f>
        <v>-752000</v>
      </c>
    </row>
    <row r="720" spans="2:11" outlineLevel="2">
      <c r="B720" s="120">
        <v>79</v>
      </c>
      <c r="C720" s="120" t="s">
        <v>1590</v>
      </c>
      <c r="D720" s="120">
        <v>152</v>
      </c>
      <c r="E720" s="120">
        <v>100</v>
      </c>
      <c r="F720" s="120">
        <v>79</v>
      </c>
      <c r="G720" s="120">
        <v>1792000810</v>
      </c>
      <c r="H720" s="120" t="s">
        <v>1591</v>
      </c>
      <c r="I720" s="121">
        <v>-300000</v>
      </c>
      <c r="J720" s="121">
        <v>-300000</v>
      </c>
      <c r="K720" s="121">
        <v>-300000</v>
      </c>
    </row>
    <row r="721" spans="2:11" outlineLevel="2">
      <c r="B721" s="120">
        <v>79</v>
      </c>
      <c r="C721" s="120" t="s">
        <v>1590</v>
      </c>
      <c r="D721" s="120">
        <v>152</v>
      </c>
      <c r="E721" s="120">
        <v>100</v>
      </c>
      <c r="F721" s="120">
        <v>79</v>
      </c>
      <c r="G721" s="120">
        <v>1796000810</v>
      </c>
      <c r="H721" s="120" t="s">
        <v>1592</v>
      </c>
      <c r="I721" s="121">
        <v>-897000</v>
      </c>
      <c r="J721" s="121">
        <v>-893000</v>
      </c>
      <c r="K721" s="121">
        <v>-893000</v>
      </c>
    </row>
    <row r="722" spans="2:11" outlineLevel="2">
      <c r="B722" s="120">
        <v>83</v>
      </c>
      <c r="C722" s="120" t="s">
        <v>1590</v>
      </c>
      <c r="D722" s="120">
        <v>152</v>
      </c>
      <c r="E722" s="120">
        <v>100</v>
      </c>
      <c r="F722" s="120">
        <v>83</v>
      </c>
      <c r="G722" s="120">
        <v>1836100810</v>
      </c>
      <c r="H722" s="120" t="s">
        <v>1593</v>
      </c>
      <c r="I722" s="121">
        <v>-75000</v>
      </c>
      <c r="J722" s="121">
        <v>-87000</v>
      </c>
      <c r="K722" s="121">
        <v>-87000</v>
      </c>
    </row>
    <row r="723" spans="2:11" outlineLevel="2">
      <c r="B723" s="120">
        <v>85</v>
      </c>
      <c r="C723" s="120" t="s">
        <v>1590</v>
      </c>
      <c r="D723" s="120">
        <v>152</v>
      </c>
      <c r="E723" s="120">
        <v>100</v>
      </c>
      <c r="F723" s="120">
        <v>85</v>
      </c>
      <c r="G723" s="120">
        <v>1851000810</v>
      </c>
      <c r="H723" s="120" t="s">
        <v>1594</v>
      </c>
      <c r="I723" s="121">
        <v>-888000</v>
      </c>
      <c r="J723" s="121">
        <v>-977000</v>
      </c>
      <c r="K723" s="121">
        <v>-900000</v>
      </c>
    </row>
    <row r="724" spans="2:11" outlineLevel="1">
      <c r="B724" s="123"/>
      <c r="C724" s="123" t="s">
        <v>1595</v>
      </c>
      <c r="D724" s="120"/>
      <c r="E724" s="123"/>
      <c r="F724" s="123"/>
      <c r="G724" s="123"/>
      <c r="H724" s="123"/>
      <c r="I724" s="124">
        <f>SUBTOTAL(9,I720:I723)</f>
        <v>-2160000</v>
      </c>
      <c r="J724" s="124">
        <f>SUBTOTAL(9,J720:J723)</f>
        <v>-2257000</v>
      </c>
      <c r="K724" s="124">
        <f>SUBTOTAL(9,K720:K723)</f>
        <v>-2180000</v>
      </c>
    </row>
    <row r="725" spans="2:11" outlineLevel="2">
      <c r="B725" s="120">
        <v>29</v>
      </c>
      <c r="C725" s="120" t="s">
        <v>1596</v>
      </c>
      <c r="D725" s="120">
        <v>115</v>
      </c>
      <c r="E725" s="120">
        <v>100</v>
      </c>
      <c r="F725" s="120">
        <v>29</v>
      </c>
      <c r="G725" s="120">
        <v>1296000290</v>
      </c>
      <c r="H725" s="120" t="s">
        <v>1597</v>
      </c>
      <c r="I725" s="121">
        <v>0</v>
      </c>
      <c r="J725" s="121">
        <v>0</v>
      </c>
      <c r="K725" s="121">
        <v>0</v>
      </c>
    </row>
    <row r="726" spans="2:11" outlineLevel="2">
      <c r="B726" s="120">
        <v>29</v>
      </c>
      <c r="C726" s="120" t="s">
        <v>1596</v>
      </c>
      <c r="D726" s="120">
        <v>115</v>
      </c>
      <c r="E726" s="120">
        <v>100</v>
      </c>
      <c r="F726" s="120">
        <v>29</v>
      </c>
      <c r="G726" s="120">
        <v>1296000799</v>
      </c>
      <c r="H726" s="120" t="s">
        <v>1598</v>
      </c>
      <c r="I726" s="121">
        <v>1008000</v>
      </c>
      <c r="J726" s="121">
        <v>1008000</v>
      </c>
      <c r="K726" s="121">
        <v>1008000</v>
      </c>
    </row>
    <row r="727" spans="2:11" outlineLevel="2">
      <c r="B727" s="120">
        <v>29</v>
      </c>
      <c r="C727" s="120" t="s">
        <v>1596</v>
      </c>
      <c r="D727" s="120">
        <v>115</v>
      </c>
      <c r="E727" s="120">
        <v>100</v>
      </c>
      <c r="F727" s="120">
        <v>29</v>
      </c>
      <c r="G727" s="120">
        <v>1299000810</v>
      </c>
      <c r="H727" s="120" t="s">
        <v>1599</v>
      </c>
      <c r="I727" s="121"/>
      <c r="J727" s="121">
        <v>0</v>
      </c>
      <c r="K727" s="121">
        <v>0</v>
      </c>
    </row>
    <row r="728" spans="2:11" outlineLevel="2">
      <c r="B728" s="120">
        <v>79</v>
      </c>
      <c r="C728" s="120" t="s">
        <v>1596</v>
      </c>
      <c r="D728" s="120">
        <v>151</v>
      </c>
      <c r="E728" s="120">
        <v>100</v>
      </c>
      <c r="F728" s="120">
        <v>79</v>
      </c>
      <c r="G728" s="120">
        <v>1791000110</v>
      </c>
      <c r="H728" s="120" t="s">
        <v>1600</v>
      </c>
      <c r="I728" s="121">
        <v>-180000</v>
      </c>
      <c r="J728" s="121">
        <v>-74000</v>
      </c>
      <c r="K728" s="121">
        <v>0</v>
      </c>
    </row>
    <row r="729" spans="2:11" outlineLevel="2">
      <c r="B729" s="120">
        <v>79</v>
      </c>
      <c r="C729" s="120" t="s">
        <v>1596</v>
      </c>
      <c r="D729" s="120">
        <v>152</v>
      </c>
      <c r="E729" s="120">
        <v>100</v>
      </c>
      <c r="F729" s="120">
        <v>79</v>
      </c>
      <c r="G729" s="120">
        <v>1791000511</v>
      </c>
      <c r="H729" s="120" t="s">
        <v>1024</v>
      </c>
      <c r="I729" s="121"/>
      <c r="J729" s="121">
        <v>0</v>
      </c>
      <c r="K729" s="121">
        <v>0</v>
      </c>
    </row>
    <row r="730" spans="2:11" outlineLevel="2">
      <c r="B730" s="120">
        <v>79</v>
      </c>
      <c r="C730" s="120" t="s">
        <v>1596</v>
      </c>
      <c r="D730" s="120">
        <v>152</v>
      </c>
      <c r="E730" s="120">
        <v>100</v>
      </c>
      <c r="F730" s="120">
        <v>79</v>
      </c>
      <c r="G730" s="120">
        <v>1791000521</v>
      </c>
      <c r="H730" s="120" t="s">
        <v>1601</v>
      </c>
      <c r="I730" s="121">
        <v>-3000</v>
      </c>
      <c r="J730" s="121">
        <v>0</v>
      </c>
      <c r="K730" s="121">
        <v>0</v>
      </c>
    </row>
    <row r="731" spans="2:11" outlineLevel="2">
      <c r="B731" s="120">
        <v>79</v>
      </c>
      <c r="C731" s="120" t="s">
        <v>1596</v>
      </c>
      <c r="D731" s="120">
        <v>152</v>
      </c>
      <c r="E731" s="120">
        <v>100</v>
      </c>
      <c r="F731" s="120">
        <v>79</v>
      </c>
      <c r="G731" s="120">
        <v>1791000531</v>
      </c>
      <c r="H731" s="120" t="s">
        <v>1602</v>
      </c>
      <c r="I731" s="121">
        <v>-56000</v>
      </c>
      <c r="J731" s="121">
        <v>-17000</v>
      </c>
      <c r="K731" s="121">
        <v>-60000</v>
      </c>
    </row>
    <row r="732" spans="2:11" outlineLevel="2">
      <c r="B732" s="120">
        <v>79</v>
      </c>
      <c r="C732" s="120" t="s">
        <v>1596</v>
      </c>
      <c r="D732" s="120">
        <v>152</v>
      </c>
      <c r="E732" s="120">
        <v>100</v>
      </c>
      <c r="F732" s="120">
        <v>79</v>
      </c>
      <c r="G732" s="120">
        <v>1791000780</v>
      </c>
      <c r="H732" s="120" t="s">
        <v>1603</v>
      </c>
      <c r="I732" s="121">
        <v>-40000</v>
      </c>
      <c r="J732" s="121">
        <v>-13000</v>
      </c>
      <c r="K732" s="121">
        <v>-40000</v>
      </c>
    </row>
    <row r="733" spans="2:11" outlineLevel="2">
      <c r="B733" s="120">
        <v>79</v>
      </c>
      <c r="C733" s="120" t="s">
        <v>1596</v>
      </c>
      <c r="D733" s="120">
        <v>152</v>
      </c>
      <c r="E733" s="120">
        <v>100</v>
      </c>
      <c r="F733" s="120">
        <v>79</v>
      </c>
      <c r="G733" s="120">
        <v>1791000781</v>
      </c>
      <c r="H733" s="120" t="s">
        <v>1604</v>
      </c>
      <c r="I733" s="121">
        <v>-40000</v>
      </c>
      <c r="J733" s="121">
        <v>-40000</v>
      </c>
      <c r="K733" s="121">
        <v>-40000</v>
      </c>
    </row>
    <row r="734" spans="2:11" outlineLevel="2">
      <c r="B734" s="120">
        <v>79</v>
      </c>
      <c r="C734" s="120" t="s">
        <v>1596</v>
      </c>
      <c r="D734" s="120">
        <v>152</v>
      </c>
      <c r="E734" s="120">
        <v>100</v>
      </c>
      <c r="F734" s="120">
        <v>79</v>
      </c>
      <c r="G734" s="120">
        <v>1796000750</v>
      </c>
      <c r="H734" s="120" t="s">
        <v>1605</v>
      </c>
      <c r="I734" s="121">
        <v>-968000</v>
      </c>
      <c r="J734" s="121">
        <v>-968000</v>
      </c>
      <c r="K734" s="121">
        <v>-968000</v>
      </c>
    </row>
    <row r="735" spans="2:11" outlineLevel="2">
      <c r="B735" s="120">
        <v>79</v>
      </c>
      <c r="C735" s="120" t="s">
        <v>1596</v>
      </c>
      <c r="D735" s="120">
        <v>152</v>
      </c>
      <c r="E735" s="120">
        <v>100</v>
      </c>
      <c r="F735" s="120">
        <v>79</v>
      </c>
      <c r="G735" s="120">
        <v>1796000752</v>
      </c>
      <c r="H735" s="120" t="s">
        <v>1606</v>
      </c>
      <c r="I735" s="121">
        <v>-40000</v>
      </c>
      <c r="J735" s="121">
        <v>-13000</v>
      </c>
      <c r="K735" s="121">
        <v>-45000</v>
      </c>
    </row>
    <row r="736" spans="2:11" outlineLevel="2">
      <c r="B736" s="120">
        <v>79</v>
      </c>
      <c r="C736" s="120" t="s">
        <v>1596</v>
      </c>
      <c r="D736" s="120">
        <v>152</v>
      </c>
      <c r="E736" s="120">
        <v>100</v>
      </c>
      <c r="F736" s="120">
        <v>79</v>
      </c>
      <c r="G736" s="120">
        <v>1799000750</v>
      </c>
      <c r="H736" s="120" t="s">
        <v>1607</v>
      </c>
      <c r="I736" s="121"/>
      <c r="J736" s="121">
        <v>0</v>
      </c>
      <c r="K736" s="121">
        <v>-25000</v>
      </c>
    </row>
    <row r="737" spans="2:11" outlineLevel="1">
      <c r="B737" s="123"/>
      <c r="C737" s="123" t="s">
        <v>1608</v>
      </c>
      <c r="D737" s="120"/>
      <c r="E737" s="123"/>
      <c r="F737" s="123"/>
      <c r="G737" s="123"/>
      <c r="H737" s="123"/>
      <c r="I737" s="124">
        <f>SUBTOTAL(9,I725:I736)</f>
        <v>-319000</v>
      </c>
      <c r="J737" s="124">
        <f>SUBTOTAL(9,J725:J736)</f>
        <v>-117000</v>
      </c>
      <c r="K737" s="124">
        <f>SUBTOTAL(9,K725:K736)</f>
        <v>-170000</v>
      </c>
    </row>
    <row r="738" spans="2:11" outlineLevel="2">
      <c r="B738" s="120">
        <v>26</v>
      </c>
      <c r="C738" s="120" t="s">
        <v>1609</v>
      </c>
      <c r="D738" s="120">
        <v>123</v>
      </c>
      <c r="E738" s="120">
        <v>100</v>
      </c>
      <c r="F738" s="120">
        <v>26</v>
      </c>
      <c r="G738" s="120">
        <v>1265000990</v>
      </c>
      <c r="H738" s="120" t="s">
        <v>1610</v>
      </c>
      <c r="I738" s="121">
        <v>250000</v>
      </c>
      <c r="J738" s="121">
        <v>250000</v>
      </c>
      <c r="K738" s="121">
        <v>290000</v>
      </c>
    </row>
    <row r="739" spans="2:11" outlineLevel="2">
      <c r="B739" s="120">
        <v>34</v>
      </c>
      <c r="C739" s="120" t="s">
        <v>1609</v>
      </c>
      <c r="D739" s="120">
        <v>114</v>
      </c>
      <c r="E739" s="120">
        <v>100</v>
      </c>
      <c r="F739" s="120">
        <v>34</v>
      </c>
      <c r="G739" s="120">
        <v>1347300440</v>
      </c>
      <c r="H739" s="120" t="s">
        <v>1611</v>
      </c>
      <c r="I739" s="121">
        <v>0</v>
      </c>
      <c r="J739" s="121">
        <v>6000</v>
      </c>
      <c r="K739" s="121">
        <v>0</v>
      </c>
    </row>
    <row r="740" spans="2:11" outlineLevel="2">
      <c r="B740" s="120">
        <v>34</v>
      </c>
      <c r="C740" s="120" t="s">
        <v>1609</v>
      </c>
      <c r="D740" s="120">
        <v>115</v>
      </c>
      <c r="E740" s="120">
        <v>100</v>
      </c>
      <c r="F740" s="120">
        <v>34</v>
      </c>
      <c r="G740" s="120">
        <v>1347300480</v>
      </c>
      <c r="H740" s="120" t="s">
        <v>1612</v>
      </c>
      <c r="I740" s="121"/>
      <c r="J740" s="121">
        <v>0</v>
      </c>
      <c r="K740" s="121">
        <v>0</v>
      </c>
    </row>
    <row r="741" spans="2:11" outlineLevel="2">
      <c r="B741" s="120">
        <v>34</v>
      </c>
      <c r="C741" s="120" t="s">
        <v>1609</v>
      </c>
      <c r="D741" s="120">
        <v>114</v>
      </c>
      <c r="E741" s="120">
        <v>100</v>
      </c>
      <c r="F741" s="120">
        <v>34</v>
      </c>
      <c r="G741" s="120">
        <v>1347300490</v>
      </c>
      <c r="H741" s="120" t="s">
        <v>1613</v>
      </c>
      <c r="I741" s="121"/>
      <c r="J741" s="121"/>
      <c r="K741" s="121">
        <v>185000</v>
      </c>
    </row>
    <row r="742" spans="2:11" outlineLevel="2">
      <c r="B742" s="120">
        <v>76</v>
      </c>
      <c r="C742" s="120" t="s">
        <v>1609</v>
      </c>
      <c r="D742" s="120">
        <v>151</v>
      </c>
      <c r="E742" s="120">
        <v>100</v>
      </c>
      <c r="F742" s="120">
        <v>76</v>
      </c>
      <c r="G742" s="120">
        <v>1765000110</v>
      </c>
      <c r="H742" s="120" t="s">
        <v>1614</v>
      </c>
      <c r="I742" s="121">
        <v>-31000</v>
      </c>
      <c r="J742" s="121">
        <v>-33000</v>
      </c>
      <c r="K742" s="121">
        <v>-64000</v>
      </c>
    </row>
    <row r="743" spans="2:11" outlineLevel="2">
      <c r="B743" s="120">
        <v>76</v>
      </c>
      <c r="C743" s="120" t="s">
        <v>1609</v>
      </c>
      <c r="D743" s="120">
        <v>152</v>
      </c>
      <c r="E743" s="120">
        <v>100</v>
      </c>
      <c r="F743" s="120">
        <v>76</v>
      </c>
      <c r="G743" s="120">
        <v>1765000750</v>
      </c>
      <c r="H743" s="120" t="s">
        <v>1615</v>
      </c>
      <c r="I743" s="121">
        <v>-110000</v>
      </c>
      <c r="J743" s="121">
        <v>-1000</v>
      </c>
      <c r="K743" s="121">
        <v>0</v>
      </c>
    </row>
    <row r="744" spans="2:11" outlineLevel="2">
      <c r="B744" s="120">
        <v>84</v>
      </c>
      <c r="C744" s="120" t="s">
        <v>1609</v>
      </c>
      <c r="D744" s="120">
        <v>171</v>
      </c>
      <c r="E744" s="120">
        <v>100</v>
      </c>
      <c r="F744" s="120">
        <v>84</v>
      </c>
      <c r="G744" s="120">
        <v>1847300110</v>
      </c>
      <c r="H744" s="120" t="s">
        <v>1616</v>
      </c>
      <c r="I744" s="121">
        <v>-145000</v>
      </c>
      <c r="J744" s="121">
        <v>-164000</v>
      </c>
      <c r="K744" s="121">
        <v>-188000</v>
      </c>
    </row>
    <row r="745" spans="2:11" outlineLevel="2">
      <c r="B745" s="120">
        <v>84</v>
      </c>
      <c r="C745" s="120" t="s">
        <v>1609</v>
      </c>
      <c r="D745" s="120">
        <v>172</v>
      </c>
      <c r="E745" s="120">
        <v>100</v>
      </c>
      <c r="F745" s="120">
        <v>84</v>
      </c>
      <c r="G745" s="120">
        <v>1847300750</v>
      </c>
      <c r="H745" s="120" t="s">
        <v>1617</v>
      </c>
      <c r="I745" s="121">
        <v>-10000</v>
      </c>
      <c r="J745" s="121">
        <v>0</v>
      </c>
      <c r="K745" s="121">
        <v>-185000</v>
      </c>
    </row>
    <row r="746" spans="2:11" outlineLevel="2">
      <c r="B746" s="120">
        <v>84</v>
      </c>
      <c r="C746" s="120" t="s">
        <v>1609</v>
      </c>
      <c r="D746" s="120">
        <v>172</v>
      </c>
      <c r="E746" s="120">
        <v>100</v>
      </c>
      <c r="F746" s="120">
        <v>84</v>
      </c>
      <c r="G746" s="120">
        <v>1847300751</v>
      </c>
      <c r="H746" s="120" t="s">
        <v>1618</v>
      </c>
      <c r="I746" s="121"/>
      <c r="J746" s="121"/>
      <c r="K746" s="121">
        <v>-5000</v>
      </c>
    </row>
    <row r="747" spans="2:11" outlineLevel="2">
      <c r="B747" s="120">
        <v>84</v>
      </c>
      <c r="C747" s="120" t="s">
        <v>1609</v>
      </c>
      <c r="D747" s="120">
        <v>172</v>
      </c>
      <c r="E747" s="120">
        <v>100</v>
      </c>
      <c r="F747" s="120">
        <v>84</v>
      </c>
      <c r="G747" s="120">
        <v>1847300780</v>
      </c>
      <c r="H747" s="120" t="s">
        <v>1619</v>
      </c>
      <c r="I747" s="121">
        <v>-85000</v>
      </c>
      <c r="J747" s="121">
        <v>-37000</v>
      </c>
      <c r="K747" s="121">
        <v>-146000</v>
      </c>
    </row>
    <row r="748" spans="2:11" outlineLevel="1">
      <c r="B748" s="123"/>
      <c r="C748" s="123" t="s">
        <v>1620</v>
      </c>
      <c r="D748" s="120"/>
      <c r="E748" s="123"/>
      <c r="F748" s="123"/>
      <c r="G748" s="123"/>
      <c r="H748" s="123"/>
      <c r="I748" s="124">
        <f>SUBTOTAL(9,I738:I747)</f>
        <v>-131000</v>
      </c>
      <c r="J748" s="124">
        <f>SUBTOTAL(9,J738:J747)</f>
        <v>21000</v>
      </c>
      <c r="K748" s="124">
        <f>SUBTOTAL(9,K738:K747)</f>
        <v>-113000</v>
      </c>
    </row>
    <row r="749" spans="2:11" outlineLevel="2">
      <c r="B749" s="120">
        <v>41</v>
      </c>
      <c r="C749" s="120" t="s">
        <v>1621</v>
      </c>
      <c r="D749" s="120">
        <v>112</v>
      </c>
      <c r="E749" s="120">
        <v>100</v>
      </c>
      <c r="F749" s="120">
        <v>41</v>
      </c>
      <c r="G749" s="120">
        <v>1413110210</v>
      </c>
      <c r="H749" s="120" t="s">
        <v>1622</v>
      </c>
      <c r="I749" s="121">
        <v>1148000</v>
      </c>
      <c r="J749" s="121">
        <v>1148000</v>
      </c>
      <c r="K749" s="121">
        <v>1150000</v>
      </c>
    </row>
    <row r="750" spans="2:11" outlineLevel="2">
      <c r="B750" s="120">
        <v>41</v>
      </c>
      <c r="C750" s="120" t="s">
        <v>1621</v>
      </c>
      <c r="D750" s="120">
        <v>112</v>
      </c>
      <c r="E750" s="120">
        <v>100</v>
      </c>
      <c r="F750" s="120">
        <v>41</v>
      </c>
      <c r="G750" s="120">
        <v>1413110211</v>
      </c>
      <c r="H750" s="120" t="s">
        <v>211</v>
      </c>
      <c r="I750" s="121">
        <v>0</v>
      </c>
      <c r="J750" s="121">
        <v>2000</v>
      </c>
      <c r="K750" s="121">
        <v>0</v>
      </c>
    </row>
    <row r="751" spans="2:11" outlineLevel="2">
      <c r="B751" s="120">
        <v>41</v>
      </c>
      <c r="C751" s="120" t="s">
        <v>1621</v>
      </c>
      <c r="D751" s="120">
        <v>115</v>
      </c>
      <c r="E751" s="120">
        <v>100</v>
      </c>
      <c r="F751" s="120">
        <v>41</v>
      </c>
      <c r="G751" s="120">
        <v>1413110212</v>
      </c>
      <c r="H751" s="120" t="s">
        <v>1623</v>
      </c>
      <c r="I751" s="121"/>
      <c r="J751" s="121">
        <v>0</v>
      </c>
      <c r="K751" s="121">
        <v>0</v>
      </c>
    </row>
    <row r="752" spans="2:11" outlineLevel="2">
      <c r="B752" s="120">
        <v>47</v>
      </c>
      <c r="C752" s="120" t="s">
        <v>1621</v>
      </c>
      <c r="D752" s="120">
        <v>115</v>
      </c>
      <c r="E752" s="120">
        <v>100</v>
      </c>
      <c r="F752" s="120">
        <v>47</v>
      </c>
      <c r="G752" s="120">
        <v>1472000210</v>
      </c>
      <c r="H752" s="120" t="s">
        <v>1624</v>
      </c>
      <c r="I752" s="121">
        <v>55000</v>
      </c>
      <c r="J752" s="121">
        <v>209000</v>
      </c>
      <c r="K752" s="121">
        <v>281000</v>
      </c>
    </row>
    <row r="753" spans="2:11" outlineLevel="2">
      <c r="B753" s="120">
        <v>47</v>
      </c>
      <c r="C753" s="120" t="s">
        <v>1621</v>
      </c>
      <c r="D753" s="120">
        <v>115</v>
      </c>
      <c r="E753" s="120">
        <v>100</v>
      </c>
      <c r="F753" s="120">
        <v>47</v>
      </c>
      <c r="G753" s="120">
        <v>1472000211</v>
      </c>
      <c r="H753" s="120" t="s">
        <v>1625</v>
      </c>
      <c r="I753" s="121">
        <v>6400000</v>
      </c>
      <c r="J753" s="121">
        <v>6939000</v>
      </c>
      <c r="K753" s="121">
        <v>6630000</v>
      </c>
    </row>
    <row r="754" spans="2:11" outlineLevel="2">
      <c r="B754" s="120">
        <v>47</v>
      </c>
      <c r="C754" s="120" t="s">
        <v>1621</v>
      </c>
      <c r="D754" s="120">
        <v>115</v>
      </c>
      <c r="E754" s="120">
        <v>100</v>
      </c>
      <c r="F754" s="120">
        <v>47</v>
      </c>
      <c r="G754" s="120">
        <v>1472000212</v>
      </c>
      <c r="H754" s="120" t="s">
        <v>1626</v>
      </c>
      <c r="I754" s="121">
        <v>25000</v>
      </c>
      <c r="J754" s="121">
        <v>39000</v>
      </c>
      <c r="K754" s="121">
        <v>25000</v>
      </c>
    </row>
    <row r="755" spans="2:11" outlineLevel="2">
      <c r="B755" s="120">
        <v>47</v>
      </c>
      <c r="C755" s="120" t="s">
        <v>1621</v>
      </c>
      <c r="D755" s="120">
        <v>115</v>
      </c>
      <c r="E755" s="120">
        <v>100</v>
      </c>
      <c r="F755" s="120">
        <v>47</v>
      </c>
      <c r="G755" s="120">
        <v>1472000220</v>
      </c>
      <c r="H755" s="120" t="s">
        <v>219</v>
      </c>
      <c r="I755" s="121">
        <v>3493000</v>
      </c>
      <c r="J755" s="121">
        <v>4100000</v>
      </c>
      <c r="K755" s="121">
        <v>4785000</v>
      </c>
    </row>
    <row r="756" spans="2:11" outlineLevel="2">
      <c r="B756" s="120">
        <v>64</v>
      </c>
      <c r="C756" s="120" t="s">
        <v>1621</v>
      </c>
      <c r="D756" s="120">
        <v>181</v>
      </c>
      <c r="E756" s="120">
        <v>100</v>
      </c>
      <c r="F756" s="120">
        <v>64</v>
      </c>
      <c r="G756" s="120">
        <v>1649100694</v>
      </c>
      <c r="H756" s="120" t="s">
        <v>1627</v>
      </c>
      <c r="I756" s="121">
        <v>-4094000</v>
      </c>
      <c r="J756" s="121">
        <v>-3889000</v>
      </c>
      <c r="K756" s="121">
        <v>-4545000</v>
      </c>
    </row>
    <row r="757" spans="2:11" outlineLevel="2">
      <c r="B757" s="120">
        <v>64</v>
      </c>
      <c r="C757" s="120" t="s">
        <v>1621</v>
      </c>
      <c r="D757" s="120">
        <v>181</v>
      </c>
      <c r="E757" s="120">
        <v>100</v>
      </c>
      <c r="F757" s="120">
        <v>64</v>
      </c>
      <c r="G757" s="120">
        <v>1649100695</v>
      </c>
      <c r="H757" s="120" t="s">
        <v>1628</v>
      </c>
      <c r="I757" s="121">
        <v>-534000</v>
      </c>
      <c r="J757" s="121">
        <v>-542000</v>
      </c>
      <c r="K757" s="121">
        <v>-900000</v>
      </c>
    </row>
    <row r="758" spans="2:11" outlineLevel="2">
      <c r="B758" s="120">
        <v>64</v>
      </c>
      <c r="C758" s="120" t="s">
        <v>1621</v>
      </c>
      <c r="D758" s="120">
        <v>181</v>
      </c>
      <c r="E758" s="120">
        <v>100</v>
      </c>
      <c r="F758" s="120">
        <v>64</v>
      </c>
      <c r="G758" s="120">
        <v>1649100696</v>
      </c>
      <c r="H758" s="120" t="s">
        <v>1629</v>
      </c>
      <c r="I758" s="121">
        <v>-270000</v>
      </c>
      <c r="J758" s="121">
        <v>-251000</v>
      </c>
      <c r="K758" s="121">
        <v>-435000</v>
      </c>
    </row>
    <row r="759" spans="2:11" outlineLevel="2">
      <c r="B759" s="120">
        <v>91</v>
      </c>
      <c r="C759" s="120" t="s">
        <v>1621</v>
      </c>
      <c r="D759" s="120">
        <v>154</v>
      </c>
      <c r="E759" s="120">
        <v>100</v>
      </c>
      <c r="F759" s="120">
        <v>91</v>
      </c>
      <c r="G759" s="120">
        <v>1913000720</v>
      </c>
      <c r="H759" s="120" t="s">
        <v>1630</v>
      </c>
      <c r="I759" s="121">
        <v>-660000</v>
      </c>
      <c r="J759" s="121">
        <v>-698000</v>
      </c>
      <c r="K759" s="121">
        <v>-660000</v>
      </c>
    </row>
    <row r="760" spans="2:11" outlineLevel="2">
      <c r="B760" s="120">
        <v>91</v>
      </c>
      <c r="C760" s="120" t="s">
        <v>1621</v>
      </c>
      <c r="D760" s="120">
        <v>154</v>
      </c>
      <c r="E760" s="120">
        <v>100</v>
      </c>
      <c r="F760" s="120">
        <v>91</v>
      </c>
      <c r="G760" s="120">
        <v>1913000721</v>
      </c>
      <c r="H760" s="120" t="s">
        <v>1631</v>
      </c>
      <c r="I760" s="121">
        <v>-330000</v>
      </c>
      <c r="J760" s="121">
        <v>-317000</v>
      </c>
      <c r="K760" s="121">
        <v>-330000</v>
      </c>
    </row>
    <row r="761" spans="2:11" outlineLevel="2">
      <c r="B761" s="120">
        <v>91</v>
      </c>
      <c r="C761" s="120" t="s">
        <v>1621</v>
      </c>
      <c r="D761" s="120">
        <v>154</v>
      </c>
      <c r="E761" s="120">
        <v>100</v>
      </c>
      <c r="F761" s="120">
        <v>91</v>
      </c>
      <c r="G761" s="120">
        <v>1913000722</v>
      </c>
      <c r="H761" s="120" t="s">
        <v>1632</v>
      </c>
      <c r="I761" s="121">
        <v>-10000</v>
      </c>
      <c r="J761" s="121">
        <v>-14000</v>
      </c>
      <c r="K761" s="121">
        <v>-10000</v>
      </c>
    </row>
    <row r="762" spans="2:11" outlineLevel="2">
      <c r="B762" s="120">
        <v>91</v>
      </c>
      <c r="C762" s="120" t="s">
        <v>1621</v>
      </c>
      <c r="D762" s="120">
        <v>154</v>
      </c>
      <c r="E762" s="120">
        <v>100</v>
      </c>
      <c r="F762" s="120">
        <v>91</v>
      </c>
      <c r="G762" s="120">
        <v>1913000752</v>
      </c>
      <c r="H762" s="120" t="s">
        <v>1633</v>
      </c>
      <c r="I762" s="121">
        <v>-23000</v>
      </c>
      <c r="J762" s="121">
        <v>-23000</v>
      </c>
      <c r="K762" s="121">
        <v>-23000</v>
      </c>
    </row>
    <row r="763" spans="2:11" outlineLevel="2">
      <c r="B763" s="120">
        <v>91</v>
      </c>
      <c r="C763" s="120" t="s">
        <v>1621</v>
      </c>
      <c r="D763" s="120">
        <v>154</v>
      </c>
      <c r="E763" s="120">
        <v>100</v>
      </c>
      <c r="F763" s="120">
        <v>91</v>
      </c>
      <c r="G763" s="120">
        <v>1913200750</v>
      </c>
      <c r="H763" s="120" t="s">
        <v>1634</v>
      </c>
      <c r="I763" s="121">
        <v>-80000</v>
      </c>
      <c r="J763" s="121">
        <v>-70000</v>
      </c>
      <c r="K763" s="121">
        <v>-80000</v>
      </c>
    </row>
    <row r="764" spans="2:11" outlineLevel="2">
      <c r="B764" s="120">
        <v>91</v>
      </c>
      <c r="C764" s="120" t="s">
        <v>1621</v>
      </c>
      <c r="D764" s="120">
        <v>154</v>
      </c>
      <c r="E764" s="120">
        <v>100</v>
      </c>
      <c r="F764" s="120">
        <v>91</v>
      </c>
      <c r="G764" s="120">
        <v>1913200751</v>
      </c>
      <c r="H764" s="120" t="s">
        <v>1635</v>
      </c>
      <c r="I764" s="121">
        <v>-35000</v>
      </c>
      <c r="J764" s="121">
        <v>-51000</v>
      </c>
      <c r="K764" s="121">
        <v>-35000</v>
      </c>
    </row>
    <row r="765" spans="2:11" outlineLevel="2">
      <c r="B765" s="120">
        <v>91</v>
      </c>
      <c r="C765" s="120" t="s">
        <v>1621</v>
      </c>
      <c r="D765" s="120">
        <v>154</v>
      </c>
      <c r="E765" s="120">
        <v>100</v>
      </c>
      <c r="F765" s="120">
        <v>91</v>
      </c>
      <c r="G765" s="120">
        <v>1913200752</v>
      </c>
      <c r="H765" s="120" t="s">
        <v>1636</v>
      </c>
      <c r="I765" s="121">
        <v>-10000</v>
      </c>
      <c r="J765" s="121">
        <v>-9000</v>
      </c>
      <c r="K765" s="121">
        <v>-10000</v>
      </c>
    </row>
    <row r="766" spans="2:11" outlineLevel="2">
      <c r="B766" s="120">
        <v>97</v>
      </c>
      <c r="C766" s="120" t="s">
        <v>1621</v>
      </c>
      <c r="D766" s="120">
        <v>151</v>
      </c>
      <c r="E766" s="120">
        <v>100</v>
      </c>
      <c r="F766" s="120">
        <v>97</v>
      </c>
      <c r="G766" s="120">
        <v>1972000110</v>
      </c>
      <c r="H766" s="120" t="s">
        <v>1637</v>
      </c>
      <c r="I766" s="121">
        <v>-204000</v>
      </c>
      <c r="J766" s="121">
        <v>-210000</v>
      </c>
      <c r="K766" s="121">
        <v>-481000</v>
      </c>
    </row>
    <row r="767" spans="2:11" outlineLevel="2">
      <c r="B767" s="120">
        <v>97</v>
      </c>
      <c r="C767" s="120" t="s">
        <v>1621</v>
      </c>
      <c r="D767" s="120">
        <v>152</v>
      </c>
      <c r="E767" s="120">
        <v>100</v>
      </c>
      <c r="F767" s="120">
        <v>97</v>
      </c>
      <c r="G767" s="120">
        <v>1972000530</v>
      </c>
      <c r="H767" s="120" t="s">
        <v>1638</v>
      </c>
      <c r="I767" s="121">
        <v>-62000</v>
      </c>
      <c r="J767" s="121">
        <v>-65000</v>
      </c>
      <c r="K767" s="121">
        <v>-100000</v>
      </c>
    </row>
    <row r="768" spans="2:11" outlineLevel="2">
      <c r="B768" s="120">
        <v>97</v>
      </c>
      <c r="C768" s="120" t="s">
        <v>1621</v>
      </c>
      <c r="D768" s="120">
        <v>152</v>
      </c>
      <c r="E768" s="120">
        <v>100</v>
      </c>
      <c r="F768" s="120">
        <v>97</v>
      </c>
      <c r="G768" s="120">
        <v>1972000570</v>
      </c>
      <c r="H768" s="120" t="s">
        <v>1639</v>
      </c>
      <c r="I768" s="121">
        <v>-30000</v>
      </c>
      <c r="J768" s="121">
        <v>0</v>
      </c>
      <c r="K768" s="121">
        <v>-30000</v>
      </c>
    </row>
    <row r="769" spans="2:11" outlineLevel="2">
      <c r="B769" s="120">
        <v>97</v>
      </c>
      <c r="C769" s="120" t="s">
        <v>1621</v>
      </c>
      <c r="D769" s="120">
        <v>152</v>
      </c>
      <c r="E769" s="120">
        <v>100</v>
      </c>
      <c r="F769" s="120">
        <v>97</v>
      </c>
      <c r="G769" s="120">
        <v>1972000750</v>
      </c>
      <c r="H769" s="120" t="s">
        <v>1640</v>
      </c>
      <c r="I769" s="121">
        <v>-1400000</v>
      </c>
      <c r="J769" s="121">
        <v>-1870000</v>
      </c>
      <c r="K769" s="121">
        <v>-1400000</v>
      </c>
    </row>
    <row r="770" spans="2:11" outlineLevel="2">
      <c r="B770" s="120">
        <v>97</v>
      </c>
      <c r="C770" s="120" t="s">
        <v>1621</v>
      </c>
      <c r="D770" s="120">
        <v>152</v>
      </c>
      <c r="E770" s="120">
        <v>100</v>
      </c>
      <c r="F770" s="120">
        <v>97</v>
      </c>
      <c r="G770" s="120">
        <v>1972000751</v>
      </c>
      <c r="H770" s="120" t="s">
        <v>1641</v>
      </c>
      <c r="I770" s="121">
        <v>-1750000</v>
      </c>
      <c r="J770" s="121">
        <v>-1867000</v>
      </c>
      <c r="K770" s="121">
        <v>-1889000</v>
      </c>
    </row>
    <row r="771" spans="2:11" outlineLevel="2">
      <c r="B771" s="120">
        <v>97</v>
      </c>
      <c r="C771" s="120" t="s">
        <v>1621</v>
      </c>
      <c r="D771" s="120">
        <v>152</v>
      </c>
      <c r="E771" s="120">
        <v>100</v>
      </c>
      <c r="F771" s="120">
        <v>97</v>
      </c>
      <c r="G771" s="120">
        <v>1972000752</v>
      </c>
      <c r="H771" s="120" t="s">
        <v>1642</v>
      </c>
      <c r="I771" s="121">
        <v>-516000</v>
      </c>
      <c r="J771" s="121">
        <v>-506000</v>
      </c>
      <c r="K771" s="121">
        <v>-516000</v>
      </c>
    </row>
    <row r="772" spans="2:11" outlineLevel="2">
      <c r="B772" s="120">
        <v>97</v>
      </c>
      <c r="C772" s="120" t="s">
        <v>1621</v>
      </c>
      <c r="D772" s="120">
        <v>152</v>
      </c>
      <c r="E772" s="120">
        <v>100</v>
      </c>
      <c r="F772" s="120">
        <v>97</v>
      </c>
      <c r="G772" s="120">
        <v>1972000753</v>
      </c>
      <c r="H772" s="120" t="s">
        <v>1643</v>
      </c>
      <c r="I772" s="121">
        <v>-252000</v>
      </c>
      <c r="J772" s="121">
        <v>-250000</v>
      </c>
      <c r="K772" s="121">
        <v>-252000</v>
      </c>
    </row>
    <row r="773" spans="2:11" outlineLevel="2">
      <c r="B773" s="120">
        <v>97</v>
      </c>
      <c r="C773" s="120" t="s">
        <v>1621</v>
      </c>
      <c r="D773" s="120">
        <v>152</v>
      </c>
      <c r="E773" s="120">
        <v>100</v>
      </c>
      <c r="F773" s="120">
        <v>97</v>
      </c>
      <c r="G773" s="120">
        <v>1972000754</v>
      </c>
      <c r="H773" s="120" t="s">
        <v>1644</v>
      </c>
      <c r="I773" s="121">
        <v>-42000</v>
      </c>
      <c r="J773" s="121">
        <v>-26000</v>
      </c>
      <c r="K773" s="121">
        <v>-42000</v>
      </c>
    </row>
    <row r="774" spans="2:11" outlineLevel="2">
      <c r="B774" s="120">
        <v>97</v>
      </c>
      <c r="C774" s="120" t="s">
        <v>1621</v>
      </c>
      <c r="D774" s="120">
        <v>152</v>
      </c>
      <c r="E774" s="120">
        <v>100</v>
      </c>
      <c r="F774" s="120">
        <v>97</v>
      </c>
      <c r="G774" s="120">
        <v>1972000755</v>
      </c>
      <c r="H774" s="120" t="s">
        <v>1645</v>
      </c>
      <c r="I774" s="121">
        <v>-200000</v>
      </c>
      <c r="J774" s="121">
        <v>-126000</v>
      </c>
      <c r="K774" s="121">
        <v>-250000</v>
      </c>
    </row>
    <row r="775" spans="2:11" outlineLevel="2">
      <c r="B775" s="120">
        <v>97</v>
      </c>
      <c r="C775" s="120" t="s">
        <v>1621</v>
      </c>
      <c r="D775" s="120">
        <v>152</v>
      </c>
      <c r="E775" s="120">
        <v>100</v>
      </c>
      <c r="F775" s="120">
        <v>97</v>
      </c>
      <c r="G775" s="120">
        <v>1972000771</v>
      </c>
      <c r="H775" s="120" t="s">
        <v>1646</v>
      </c>
      <c r="I775" s="121">
        <v>-160000</v>
      </c>
      <c r="J775" s="121">
        <v>-152000</v>
      </c>
      <c r="K775" s="121">
        <v>-159000</v>
      </c>
    </row>
    <row r="776" spans="2:11" outlineLevel="2">
      <c r="B776" s="120">
        <v>97</v>
      </c>
      <c r="C776" s="120" t="s">
        <v>1621</v>
      </c>
      <c r="D776" s="120">
        <v>152</v>
      </c>
      <c r="E776" s="120">
        <v>100</v>
      </c>
      <c r="F776" s="120">
        <v>97</v>
      </c>
      <c r="G776" s="120">
        <v>1972000780</v>
      </c>
      <c r="H776" s="120" t="s">
        <v>1647</v>
      </c>
      <c r="I776" s="121">
        <v>-30000</v>
      </c>
      <c r="J776" s="121">
        <v>-33000</v>
      </c>
      <c r="K776" s="121">
        <v>-79000</v>
      </c>
    </row>
    <row r="777" spans="2:11" outlineLevel="2">
      <c r="B777" s="120">
        <v>97</v>
      </c>
      <c r="C777" s="120" t="s">
        <v>1621</v>
      </c>
      <c r="D777" s="120">
        <v>152</v>
      </c>
      <c r="E777" s="120">
        <v>100</v>
      </c>
      <c r="F777" s="120">
        <v>97</v>
      </c>
      <c r="G777" s="120">
        <v>1972001750</v>
      </c>
      <c r="H777" s="120" t="s">
        <v>1648</v>
      </c>
      <c r="I777" s="121">
        <v>-110000</v>
      </c>
      <c r="J777" s="121">
        <v>-34000</v>
      </c>
      <c r="K777" s="121">
        <v>-80000</v>
      </c>
    </row>
    <row r="778" spans="2:11" outlineLevel="2">
      <c r="B778" s="120">
        <v>97</v>
      </c>
      <c r="C778" s="120" t="s">
        <v>1621</v>
      </c>
      <c r="D778" s="120">
        <v>152</v>
      </c>
      <c r="E778" s="120">
        <v>100</v>
      </c>
      <c r="F778" s="120">
        <v>97</v>
      </c>
      <c r="G778" s="120">
        <v>1972002750</v>
      </c>
      <c r="H778" s="120" t="s">
        <v>1649</v>
      </c>
      <c r="I778" s="121">
        <v>-113000</v>
      </c>
      <c r="J778" s="121">
        <v>-66000</v>
      </c>
      <c r="K778" s="121">
        <v>-90000</v>
      </c>
    </row>
    <row r="779" spans="2:11" outlineLevel="2">
      <c r="B779" s="120">
        <v>97</v>
      </c>
      <c r="C779" s="120" t="s">
        <v>1621</v>
      </c>
      <c r="D779" s="120">
        <v>152</v>
      </c>
      <c r="E779" s="120">
        <v>100</v>
      </c>
      <c r="F779" s="120">
        <v>97</v>
      </c>
      <c r="G779" s="120">
        <v>1972003750</v>
      </c>
      <c r="H779" s="120" t="s">
        <v>1650</v>
      </c>
      <c r="I779" s="121"/>
      <c r="J779" s="121"/>
      <c r="K779" s="121">
        <v>-350000</v>
      </c>
    </row>
    <row r="780" spans="2:11" outlineLevel="2">
      <c r="B780" s="120">
        <v>97</v>
      </c>
      <c r="C780" s="120" t="s">
        <v>1621</v>
      </c>
      <c r="D780" s="120">
        <v>152</v>
      </c>
      <c r="E780" s="120">
        <v>100</v>
      </c>
      <c r="F780" s="120">
        <v>97</v>
      </c>
      <c r="G780" s="120">
        <v>1972100750</v>
      </c>
      <c r="H780" s="120" t="s">
        <v>1651</v>
      </c>
      <c r="I780" s="121">
        <v>-26000</v>
      </c>
      <c r="J780" s="121">
        <v>-37000</v>
      </c>
      <c r="K780" s="121">
        <v>-50000</v>
      </c>
    </row>
    <row r="781" spans="2:11" outlineLevel="2">
      <c r="B781" s="120">
        <v>97</v>
      </c>
      <c r="C781" s="120" t="s">
        <v>1621</v>
      </c>
      <c r="D781" s="120">
        <v>152</v>
      </c>
      <c r="E781" s="120">
        <v>100</v>
      </c>
      <c r="F781" s="120">
        <v>97</v>
      </c>
      <c r="G781" s="120">
        <v>1972100756</v>
      </c>
      <c r="H781" s="120" t="s">
        <v>1652</v>
      </c>
      <c r="I781" s="121">
        <v>-180000</v>
      </c>
      <c r="J781" s="121">
        <v>0</v>
      </c>
      <c r="K781" s="121">
        <v>-70000</v>
      </c>
    </row>
    <row r="782" spans="2:11" outlineLevel="1">
      <c r="B782" s="123"/>
      <c r="C782" s="123" t="s">
        <v>1653</v>
      </c>
      <c r="D782" s="120"/>
      <c r="E782" s="123"/>
      <c r="F782" s="123"/>
      <c r="G782" s="123"/>
      <c r="H782" s="123"/>
      <c r="I782" s="124">
        <f>SUBTOTAL(9,I749:I781)</f>
        <v>0</v>
      </c>
      <c r="J782" s="124">
        <f>SUBTOTAL(9,J749:J781)</f>
        <v>1331000</v>
      </c>
      <c r="K782" s="124">
        <f>SUBTOTAL(9,K749:K781)</f>
        <v>5000</v>
      </c>
    </row>
    <row r="783" spans="2:11" outlineLevel="2">
      <c r="B783" s="120">
        <v>16</v>
      </c>
      <c r="C783" s="120" t="s">
        <v>1654</v>
      </c>
      <c r="D783" s="120">
        <v>115</v>
      </c>
      <c r="E783" s="120">
        <v>100</v>
      </c>
      <c r="F783" s="120">
        <v>16</v>
      </c>
      <c r="G783" s="120">
        <v>1160000615</v>
      </c>
      <c r="H783" s="120" t="s">
        <v>1655</v>
      </c>
      <c r="I783" s="121">
        <v>150000</v>
      </c>
      <c r="J783" s="121">
        <v>447000</v>
      </c>
      <c r="K783" s="121">
        <v>350000</v>
      </c>
    </row>
    <row r="784" spans="2:11" outlineLevel="2">
      <c r="B784" s="120">
        <v>16</v>
      </c>
      <c r="C784" s="120" t="s">
        <v>1654</v>
      </c>
      <c r="D784" s="120">
        <v>115</v>
      </c>
      <c r="E784" s="120">
        <v>100</v>
      </c>
      <c r="F784" s="120">
        <v>16</v>
      </c>
      <c r="G784" s="120">
        <v>1160000661</v>
      </c>
      <c r="H784" s="120" t="s">
        <v>1656</v>
      </c>
      <c r="I784" s="121">
        <v>220000</v>
      </c>
      <c r="J784" s="121">
        <v>508000</v>
      </c>
      <c r="K784" s="121">
        <v>400000</v>
      </c>
    </row>
    <row r="785" spans="2:11" outlineLevel="2">
      <c r="B785" s="120">
        <v>16</v>
      </c>
      <c r="C785" s="120" t="s">
        <v>1654</v>
      </c>
      <c r="D785" s="120">
        <v>115</v>
      </c>
      <c r="E785" s="120">
        <v>100</v>
      </c>
      <c r="F785" s="120">
        <v>16</v>
      </c>
      <c r="G785" s="120">
        <v>1160000690</v>
      </c>
      <c r="H785" s="120" t="s">
        <v>1657</v>
      </c>
      <c r="I785" s="121">
        <v>144000</v>
      </c>
      <c r="J785" s="121">
        <v>242000</v>
      </c>
      <c r="K785" s="121">
        <v>245000</v>
      </c>
    </row>
    <row r="786" spans="2:11" outlineLevel="2">
      <c r="B786" s="120">
        <v>59</v>
      </c>
      <c r="C786" s="120" t="s">
        <v>1654</v>
      </c>
      <c r="D786" s="120">
        <v>129</v>
      </c>
      <c r="E786" s="120">
        <v>100</v>
      </c>
      <c r="F786" s="120">
        <v>59</v>
      </c>
      <c r="G786" s="120">
        <v>1591900590</v>
      </c>
      <c r="H786" s="120" t="s">
        <v>1658</v>
      </c>
      <c r="I786" s="121">
        <v>1500000</v>
      </c>
      <c r="J786" s="121">
        <v>1500000</v>
      </c>
      <c r="K786" s="121">
        <v>0</v>
      </c>
    </row>
    <row r="787" spans="2:11" outlineLevel="2">
      <c r="B787" s="120">
        <v>59</v>
      </c>
      <c r="C787" s="120" t="s">
        <v>1654</v>
      </c>
      <c r="D787" s="120">
        <v>129</v>
      </c>
      <c r="E787" s="120">
        <v>100</v>
      </c>
      <c r="F787" s="120">
        <v>59</v>
      </c>
      <c r="G787" s="120">
        <v>1594000490</v>
      </c>
      <c r="H787" s="120" t="s">
        <v>64</v>
      </c>
      <c r="I787" s="121">
        <v>45000</v>
      </c>
      <c r="J787" s="121">
        <v>12000</v>
      </c>
      <c r="K787" s="121">
        <v>20000</v>
      </c>
    </row>
    <row r="788" spans="2:11" outlineLevel="2">
      <c r="B788" s="120">
        <v>59</v>
      </c>
      <c r="C788" s="120" t="s">
        <v>1654</v>
      </c>
      <c r="D788" s="120">
        <v>129</v>
      </c>
      <c r="E788" s="120">
        <v>100</v>
      </c>
      <c r="F788" s="120">
        <v>59</v>
      </c>
      <c r="G788" s="120">
        <v>1594000590</v>
      </c>
      <c r="H788" s="120" t="s">
        <v>226</v>
      </c>
      <c r="I788" s="121">
        <v>100000</v>
      </c>
      <c r="J788" s="121">
        <v>171000</v>
      </c>
      <c r="K788" s="121">
        <v>170000</v>
      </c>
    </row>
    <row r="789" spans="2:11" outlineLevel="2">
      <c r="B789" s="120">
        <v>59</v>
      </c>
      <c r="C789" s="120" t="s">
        <v>1654</v>
      </c>
      <c r="D789" s="120">
        <v>148</v>
      </c>
      <c r="E789" s="120">
        <v>100</v>
      </c>
      <c r="F789" s="120">
        <v>59</v>
      </c>
      <c r="G789" s="120">
        <v>1594000990</v>
      </c>
      <c r="H789" s="120" t="s">
        <v>1659</v>
      </c>
      <c r="I789" s="121"/>
      <c r="J789" s="121"/>
      <c r="K789" s="121">
        <v>700000</v>
      </c>
    </row>
    <row r="790" spans="2:11" outlineLevel="2">
      <c r="B790" s="120">
        <v>63</v>
      </c>
      <c r="C790" s="120" t="s">
        <v>1654</v>
      </c>
      <c r="D790" s="120">
        <v>191</v>
      </c>
      <c r="E790" s="120">
        <v>100</v>
      </c>
      <c r="F790" s="120">
        <v>63</v>
      </c>
      <c r="G790" s="120">
        <v>1631000610</v>
      </c>
      <c r="H790" s="120" t="s">
        <v>1660</v>
      </c>
      <c r="I790" s="121">
        <v>-270000</v>
      </c>
      <c r="J790" s="121">
        <v>-315000</v>
      </c>
      <c r="K790" s="121">
        <v>-300000</v>
      </c>
    </row>
    <row r="791" spans="2:11" outlineLevel="2">
      <c r="B791" s="120">
        <v>63</v>
      </c>
      <c r="C791" s="120" t="s">
        <v>1654</v>
      </c>
      <c r="D791" s="120">
        <v>191</v>
      </c>
      <c r="E791" s="120">
        <v>100</v>
      </c>
      <c r="F791" s="120">
        <v>63</v>
      </c>
      <c r="G791" s="120">
        <v>1631000615</v>
      </c>
      <c r="H791" s="120" t="s">
        <v>1655</v>
      </c>
      <c r="I791" s="121">
        <v>-50000</v>
      </c>
      <c r="J791" s="121">
        <v>-32000</v>
      </c>
      <c r="K791" s="121">
        <v>-35000</v>
      </c>
    </row>
    <row r="792" spans="2:11" outlineLevel="2">
      <c r="B792" s="120">
        <v>63</v>
      </c>
      <c r="C792" s="120" t="s">
        <v>1654</v>
      </c>
      <c r="D792" s="120">
        <v>191</v>
      </c>
      <c r="E792" s="120">
        <v>100</v>
      </c>
      <c r="F792" s="120">
        <v>63</v>
      </c>
      <c r="G792" s="120">
        <v>1632000620</v>
      </c>
      <c r="H792" s="120" t="s">
        <v>224</v>
      </c>
      <c r="I792" s="121">
        <v>-2000</v>
      </c>
      <c r="J792" s="121">
        <v>-3000</v>
      </c>
      <c r="K792" s="121">
        <v>-6000</v>
      </c>
    </row>
    <row r="793" spans="2:11" outlineLevel="2">
      <c r="B793" s="120">
        <v>64</v>
      </c>
      <c r="C793" s="120" t="s">
        <v>1654</v>
      </c>
      <c r="D793" s="120">
        <v>182</v>
      </c>
      <c r="E793" s="120">
        <v>100</v>
      </c>
      <c r="F793" s="120">
        <v>64</v>
      </c>
      <c r="G793" s="120">
        <v>1649100691</v>
      </c>
      <c r="H793" s="120" t="s">
        <v>307</v>
      </c>
      <c r="I793" s="121">
        <v>-3431000</v>
      </c>
      <c r="J793" s="121">
        <v>-3425000</v>
      </c>
      <c r="K793" s="121">
        <v>-2336000</v>
      </c>
    </row>
    <row r="794" spans="2:11" outlineLevel="2">
      <c r="B794" s="120">
        <v>64</v>
      </c>
      <c r="C794" s="120" t="s">
        <v>1654</v>
      </c>
      <c r="D794" s="120">
        <v>182</v>
      </c>
      <c r="E794" s="120">
        <v>100</v>
      </c>
      <c r="F794" s="120">
        <v>64</v>
      </c>
      <c r="G794" s="120">
        <v>1649100692</v>
      </c>
      <c r="H794" s="120" t="s">
        <v>308</v>
      </c>
      <c r="I794" s="121">
        <v>-763000</v>
      </c>
      <c r="J794" s="121">
        <v>-871000</v>
      </c>
      <c r="K794" s="121">
        <v>-312000</v>
      </c>
    </row>
    <row r="795" spans="2:11" outlineLevel="2">
      <c r="B795" s="120">
        <v>64</v>
      </c>
      <c r="C795" s="120" t="s">
        <v>1654</v>
      </c>
      <c r="D795" s="120">
        <v>182</v>
      </c>
      <c r="E795" s="120">
        <v>100</v>
      </c>
      <c r="F795" s="120">
        <v>64</v>
      </c>
      <c r="G795" s="120">
        <v>1649100693</v>
      </c>
      <c r="H795" s="120" t="s">
        <v>309</v>
      </c>
      <c r="I795" s="121">
        <v>-510000</v>
      </c>
      <c r="J795" s="121">
        <v>-415000</v>
      </c>
      <c r="K795" s="121">
        <v>-66000</v>
      </c>
    </row>
    <row r="796" spans="2:11" outlineLevel="1">
      <c r="B796" s="123"/>
      <c r="C796" s="123" t="s">
        <v>1661</v>
      </c>
      <c r="D796" s="120"/>
      <c r="E796" s="123"/>
      <c r="F796" s="123"/>
      <c r="G796" s="123"/>
      <c r="H796" s="123"/>
      <c r="I796" s="124">
        <f>SUBTOTAL(9,I783:I795)</f>
        <v>-2867000</v>
      </c>
      <c r="J796" s="124">
        <f>SUBTOTAL(9,J783:J795)</f>
        <v>-2181000</v>
      </c>
      <c r="K796" s="124">
        <f>SUBTOTAL(9,K783:K795)</f>
        <v>-1170000</v>
      </c>
    </row>
    <row r="797" spans="2:11" outlineLevel="2">
      <c r="B797" s="120">
        <v>19</v>
      </c>
      <c r="C797" s="120" t="s">
        <v>1662</v>
      </c>
      <c r="D797" s="120">
        <v>125</v>
      </c>
      <c r="E797" s="120">
        <v>100</v>
      </c>
      <c r="F797" s="120">
        <v>19</v>
      </c>
      <c r="G797" s="120">
        <v>1191000910</v>
      </c>
      <c r="H797" s="120" t="s">
        <v>1663</v>
      </c>
      <c r="I797" s="121">
        <v>2800000</v>
      </c>
      <c r="J797" s="121">
        <v>3288000</v>
      </c>
      <c r="K797" s="121">
        <v>2876000</v>
      </c>
    </row>
    <row r="798" spans="2:11" outlineLevel="2">
      <c r="B798" s="120">
        <v>19</v>
      </c>
      <c r="C798" s="120" t="s">
        <v>1662</v>
      </c>
      <c r="D798" s="120">
        <v>126</v>
      </c>
      <c r="E798" s="120">
        <v>100</v>
      </c>
      <c r="F798" s="120">
        <v>19</v>
      </c>
      <c r="G798" s="120">
        <v>1191110910</v>
      </c>
      <c r="H798" s="120" t="s">
        <v>1664</v>
      </c>
      <c r="I798" s="121">
        <v>954000</v>
      </c>
      <c r="J798" s="121">
        <v>1660000</v>
      </c>
      <c r="K798" s="121">
        <v>1498000</v>
      </c>
    </row>
    <row r="799" spans="2:11" outlineLevel="2">
      <c r="B799" s="120">
        <v>19</v>
      </c>
      <c r="C799" s="120" t="s">
        <v>1662</v>
      </c>
      <c r="D799" s="120">
        <v>126</v>
      </c>
      <c r="E799" s="120">
        <v>100</v>
      </c>
      <c r="F799" s="120">
        <v>19</v>
      </c>
      <c r="G799" s="120">
        <v>1192100910</v>
      </c>
      <c r="H799" s="120" t="s">
        <v>1665</v>
      </c>
      <c r="I799" s="121">
        <v>30000</v>
      </c>
      <c r="J799" s="121">
        <v>32000</v>
      </c>
      <c r="K799" s="121">
        <v>33000</v>
      </c>
    </row>
    <row r="800" spans="2:11" outlineLevel="2">
      <c r="B800" s="120">
        <v>19</v>
      </c>
      <c r="C800" s="120" t="s">
        <v>1662</v>
      </c>
      <c r="D800" s="120">
        <v>126</v>
      </c>
      <c r="E800" s="120">
        <v>100</v>
      </c>
      <c r="F800" s="120">
        <v>19</v>
      </c>
      <c r="G800" s="120">
        <v>1192101910</v>
      </c>
      <c r="H800" s="120" t="s">
        <v>1666</v>
      </c>
      <c r="I800" s="121">
        <v>35000</v>
      </c>
      <c r="J800" s="121">
        <v>35000</v>
      </c>
      <c r="K800" s="121">
        <v>35000</v>
      </c>
    </row>
    <row r="801" spans="2:11" outlineLevel="2">
      <c r="B801" s="120">
        <v>19</v>
      </c>
      <c r="C801" s="120" t="s">
        <v>1662</v>
      </c>
      <c r="D801" s="120">
        <v>126</v>
      </c>
      <c r="E801" s="120">
        <v>100</v>
      </c>
      <c r="F801" s="120">
        <v>19</v>
      </c>
      <c r="G801" s="120">
        <v>1192102910</v>
      </c>
      <c r="H801" s="120" t="s">
        <v>1667</v>
      </c>
      <c r="I801" s="121">
        <v>2000</v>
      </c>
      <c r="J801" s="121">
        <v>0</v>
      </c>
      <c r="K801" s="121">
        <v>0</v>
      </c>
    </row>
    <row r="802" spans="2:11" outlineLevel="2">
      <c r="B802" s="120">
        <v>19</v>
      </c>
      <c r="C802" s="120" t="s">
        <v>1662</v>
      </c>
      <c r="D802" s="120">
        <v>126</v>
      </c>
      <c r="E802" s="120">
        <v>100</v>
      </c>
      <c r="F802" s="120">
        <v>19</v>
      </c>
      <c r="G802" s="120">
        <v>1192104910</v>
      </c>
      <c r="H802" s="120" t="s">
        <v>1668</v>
      </c>
      <c r="I802" s="121">
        <v>100000</v>
      </c>
      <c r="J802" s="121">
        <v>40000</v>
      </c>
      <c r="K802" s="121">
        <v>0</v>
      </c>
    </row>
    <row r="803" spans="2:11" outlineLevel="2">
      <c r="B803" s="120">
        <v>19</v>
      </c>
      <c r="C803" s="120" t="s">
        <v>1662</v>
      </c>
      <c r="D803" s="120">
        <v>126</v>
      </c>
      <c r="E803" s="120">
        <v>100</v>
      </c>
      <c r="F803" s="120">
        <v>19</v>
      </c>
      <c r="G803" s="120">
        <v>1197000910</v>
      </c>
      <c r="H803" s="120" t="s">
        <v>1669</v>
      </c>
      <c r="I803" s="121">
        <v>0</v>
      </c>
      <c r="J803" s="121">
        <v>54000</v>
      </c>
      <c r="K803" s="121">
        <v>0</v>
      </c>
    </row>
    <row r="804" spans="2:11" outlineLevel="1">
      <c r="B804" s="123"/>
      <c r="C804" s="123" t="s">
        <v>1670</v>
      </c>
      <c r="D804" s="120"/>
      <c r="E804" s="123"/>
      <c r="F804" s="123"/>
      <c r="G804" s="123"/>
      <c r="H804" s="123"/>
      <c r="I804" s="124">
        <f>SUBTOTAL(9,I797:I803)</f>
        <v>3921000</v>
      </c>
      <c r="J804" s="124">
        <f>SUBTOTAL(9,J797:J803)</f>
        <v>5109000</v>
      </c>
      <c r="K804" s="124">
        <f>SUBTOTAL(9,K797:K803)</f>
        <v>4442000</v>
      </c>
    </row>
    <row r="805" spans="2:11" outlineLevel="2">
      <c r="B805" s="120">
        <v>21</v>
      </c>
      <c r="C805" s="120" t="s">
        <v>1671</v>
      </c>
      <c r="D805" s="120">
        <v>115</v>
      </c>
      <c r="E805" s="120">
        <v>100</v>
      </c>
      <c r="F805" s="120">
        <v>21</v>
      </c>
      <c r="G805" s="120">
        <v>1212300111</v>
      </c>
      <c r="H805" s="120" t="s">
        <v>1672</v>
      </c>
      <c r="I805" s="121">
        <v>570000</v>
      </c>
      <c r="J805" s="121">
        <v>1046000</v>
      </c>
      <c r="K805" s="121">
        <v>800000</v>
      </c>
    </row>
    <row r="806" spans="2:11" outlineLevel="2">
      <c r="B806" s="120">
        <v>21</v>
      </c>
      <c r="C806" s="120" t="s">
        <v>1671</v>
      </c>
      <c r="D806" s="120">
        <v>115</v>
      </c>
      <c r="E806" s="120">
        <v>100</v>
      </c>
      <c r="F806" s="120">
        <v>21</v>
      </c>
      <c r="G806" s="120">
        <v>1212300220</v>
      </c>
      <c r="H806" s="120" t="s">
        <v>1673</v>
      </c>
      <c r="I806" s="121">
        <v>100000</v>
      </c>
      <c r="J806" s="121">
        <v>110000</v>
      </c>
      <c r="K806" s="121">
        <v>110000</v>
      </c>
    </row>
    <row r="807" spans="2:11" outlineLevel="2">
      <c r="B807" s="120">
        <v>21</v>
      </c>
      <c r="C807" s="120" t="s">
        <v>1671</v>
      </c>
      <c r="D807" s="120">
        <v>115</v>
      </c>
      <c r="E807" s="120">
        <v>100</v>
      </c>
      <c r="F807" s="120">
        <v>21</v>
      </c>
      <c r="G807" s="120">
        <v>1212300221</v>
      </c>
      <c r="H807" s="120" t="s">
        <v>1674</v>
      </c>
      <c r="I807" s="121">
        <v>240000</v>
      </c>
      <c r="J807" s="121">
        <v>180000</v>
      </c>
      <c r="K807" s="121">
        <v>240000</v>
      </c>
    </row>
    <row r="808" spans="2:11" outlineLevel="2">
      <c r="B808" s="120">
        <v>21</v>
      </c>
      <c r="C808" s="120" t="s">
        <v>1671</v>
      </c>
      <c r="D808" s="120">
        <v>115</v>
      </c>
      <c r="E808" s="120">
        <v>100</v>
      </c>
      <c r="F808" s="120">
        <v>21</v>
      </c>
      <c r="G808" s="120">
        <v>1212300222</v>
      </c>
      <c r="H808" s="120" t="s">
        <v>1675</v>
      </c>
      <c r="I808" s="121">
        <v>10000</v>
      </c>
      <c r="J808" s="121">
        <v>21000</v>
      </c>
      <c r="K808" s="121">
        <v>20000</v>
      </c>
    </row>
    <row r="809" spans="2:11" outlineLevel="2">
      <c r="B809" s="120">
        <v>21</v>
      </c>
      <c r="C809" s="120" t="s">
        <v>1671</v>
      </c>
      <c r="D809" s="120">
        <v>115</v>
      </c>
      <c r="E809" s="120">
        <v>100</v>
      </c>
      <c r="F809" s="120">
        <v>21</v>
      </c>
      <c r="G809" s="120">
        <v>1212310220</v>
      </c>
      <c r="H809" s="120" t="s">
        <v>1676</v>
      </c>
      <c r="I809" s="121">
        <v>1300000</v>
      </c>
      <c r="J809" s="121">
        <v>1669000</v>
      </c>
      <c r="K809" s="121">
        <v>1750000</v>
      </c>
    </row>
    <row r="810" spans="2:11" outlineLevel="2">
      <c r="B810" s="120">
        <v>21</v>
      </c>
      <c r="C810" s="120" t="s">
        <v>1671</v>
      </c>
      <c r="D810" s="120">
        <v>115</v>
      </c>
      <c r="E810" s="120">
        <v>100</v>
      </c>
      <c r="F810" s="120">
        <v>21</v>
      </c>
      <c r="G810" s="120">
        <v>1212310221</v>
      </c>
      <c r="H810" s="120" t="s">
        <v>1677</v>
      </c>
      <c r="I810" s="121">
        <v>10000</v>
      </c>
      <c r="J810" s="121">
        <v>0</v>
      </c>
      <c r="K810" s="121">
        <v>0</v>
      </c>
    </row>
    <row r="811" spans="2:11" outlineLevel="2">
      <c r="B811" s="120">
        <v>71</v>
      </c>
      <c r="C811" s="120" t="s">
        <v>1671</v>
      </c>
      <c r="D811" s="120">
        <v>151</v>
      </c>
      <c r="E811" s="120">
        <v>100</v>
      </c>
      <c r="F811" s="120">
        <v>71</v>
      </c>
      <c r="G811" s="120">
        <v>1712300110</v>
      </c>
      <c r="H811" s="120" t="s">
        <v>1678</v>
      </c>
      <c r="I811" s="121">
        <v>-3100000</v>
      </c>
      <c r="J811" s="121">
        <v>-3131000</v>
      </c>
      <c r="K811" s="121">
        <v>-3199000</v>
      </c>
    </row>
    <row r="812" spans="2:11" outlineLevel="2">
      <c r="B812" s="120">
        <v>71</v>
      </c>
      <c r="C812" s="120" t="s">
        <v>1671</v>
      </c>
      <c r="D812" s="120">
        <v>152</v>
      </c>
      <c r="E812" s="120">
        <v>100</v>
      </c>
      <c r="F812" s="120">
        <v>71</v>
      </c>
      <c r="G812" s="120">
        <v>1712300420</v>
      </c>
      <c r="H812" s="120" t="s">
        <v>1679</v>
      </c>
      <c r="I812" s="121">
        <v>-60000</v>
      </c>
      <c r="J812" s="121">
        <v>-57000</v>
      </c>
      <c r="K812" s="121">
        <v>-60000</v>
      </c>
    </row>
    <row r="813" spans="2:11" outlineLevel="2">
      <c r="B813" s="120">
        <v>71</v>
      </c>
      <c r="C813" s="120" t="s">
        <v>1671</v>
      </c>
      <c r="D813" s="120">
        <v>152</v>
      </c>
      <c r="E813" s="120">
        <v>100</v>
      </c>
      <c r="F813" s="120">
        <v>71</v>
      </c>
      <c r="G813" s="120">
        <v>1712300511</v>
      </c>
      <c r="H813" s="120" t="s">
        <v>1024</v>
      </c>
      <c r="I813" s="121">
        <v>-5000</v>
      </c>
      <c r="J813" s="121">
        <v>0</v>
      </c>
      <c r="K813" s="121">
        <v>-5000</v>
      </c>
    </row>
    <row r="814" spans="2:11" outlineLevel="2">
      <c r="B814" s="120">
        <v>71</v>
      </c>
      <c r="C814" s="120" t="s">
        <v>1671</v>
      </c>
      <c r="D814" s="120">
        <v>152</v>
      </c>
      <c r="E814" s="120">
        <v>100</v>
      </c>
      <c r="F814" s="120">
        <v>71</v>
      </c>
      <c r="G814" s="120">
        <v>1712300750</v>
      </c>
      <c r="H814" s="120" t="s">
        <v>1680</v>
      </c>
      <c r="I814" s="121">
        <v>-180000</v>
      </c>
      <c r="J814" s="121">
        <v>-167000</v>
      </c>
      <c r="K814" s="121">
        <v>-200000</v>
      </c>
    </row>
    <row r="815" spans="2:11" outlineLevel="2">
      <c r="B815" s="120">
        <v>71</v>
      </c>
      <c r="C815" s="120" t="s">
        <v>1671</v>
      </c>
      <c r="D815" s="120">
        <v>152</v>
      </c>
      <c r="E815" s="120">
        <v>100</v>
      </c>
      <c r="F815" s="120">
        <v>71</v>
      </c>
      <c r="G815" s="120">
        <v>1712300751</v>
      </c>
      <c r="H815" s="120" t="s">
        <v>1674</v>
      </c>
      <c r="I815" s="121">
        <v>-240000</v>
      </c>
      <c r="J815" s="121">
        <v>-180000</v>
      </c>
      <c r="K815" s="121">
        <v>-240000</v>
      </c>
    </row>
    <row r="816" spans="2:11" outlineLevel="2">
      <c r="B816" s="120">
        <v>71</v>
      </c>
      <c r="C816" s="120" t="s">
        <v>1671</v>
      </c>
      <c r="D816" s="120">
        <v>152</v>
      </c>
      <c r="E816" s="120">
        <v>100</v>
      </c>
      <c r="F816" s="120">
        <v>71</v>
      </c>
      <c r="G816" s="120">
        <v>1712300752</v>
      </c>
      <c r="H816" s="120" t="s">
        <v>1681</v>
      </c>
      <c r="I816" s="121">
        <v>-102000</v>
      </c>
      <c r="J816" s="121">
        <v>-102000</v>
      </c>
      <c r="K816" s="121">
        <v>-102000</v>
      </c>
    </row>
    <row r="817" spans="2:11" outlineLevel="2">
      <c r="B817" s="120">
        <v>71</v>
      </c>
      <c r="C817" s="120" t="s">
        <v>1671</v>
      </c>
      <c r="D817" s="120">
        <v>152</v>
      </c>
      <c r="E817" s="120">
        <v>100</v>
      </c>
      <c r="F817" s="120">
        <v>71</v>
      </c>
      <c r="G817" s="120">
        <v>1712300780</v>
      </c>
      <c r="H817" s="120" t="s">
        <v>238</v>
      </c>
      <c r="I817" s="121">
        <v>-55000</v>
      </c>
      <c r="J817" s="121">
        <v>-51000</v>
      </c>
      <c r="K817" s="121">
        <v>-55000</v>
      </c>
    </row>
    <row r="818" spans="2:11" outlineLevel="2">
      <c r="B818" s="120">
        <v>71</v>
      </c>
      <c r="C818" s="120" t="s">
        <v>1671</v>
      </c>
      <c r="D818" s="120">
        <v>152</v>
      </c>
      <c r="E818" s="120">
        <v>100</v>
      </c>
      <c r="F818" s="120">
        <v>71</v>
      </c>
      <c r="G818" s="120">
        <v>1712300930</v>
      </c>
      <c r="H818" s="120" t="s">
        <v>1682</v>
      </c>
      <c r="I818" s="121">
        <v>-200000</v>
      </c>
      <c r="J818" s="121">
        <v>-165000</v>
      </c>
      <c r="K818" s="121">
        <v>-180000</v>
      </c>
    </row>
    <row r="819" spans="2:11" outlineLevel="2">
      <c r="B819" s="120">
        <v>71</v>
      </c>
      <c r="C819" s="120" t="s">
        <v>1671</v>
      </c>
      <c r="D819" s="120">
        <v>152</v>
      </c>
      <c r="E819" s="120">
        <v>100</v>
      </c>
      <c r="F819" s="120">
        <v>71</v>
      </c>
      <c r="G819" s="120">
        <v>1712301730</v>
      </c>
      <c r="H819" s="120" t="s">
        <v>1683</v>
      </c>
      <c r="I819" s="121">
        <v>-210000</v>
      </c>
      <c r="J819" s="121">
        <v>-259000</v>
      </c>
      <c r="K819" s="121">
        <v>-250000</v>
      </c>
    </row>
    <row r="820" spans="2:11" outlineLevel="2">
      <c r="B820" s="120">
        <v>71</v>
      </c>
      <c r="C820" s="120" t="s">
        <v>1671</v>
      </c>
      <c r="D820" s="120">
        <v>152</v>
      </c>
      <c r="E820" s="120">
        <v>100</v>
      </c>
      <c r="F820" s="120">
        <v>71</v>
      </c>
      <c r="G820" s="120">
        <v>1712302730</v>
      </c>
      <c r="H820" s="120" t="s">
        <v>1684</v>
      </c>
      <c r="I820" s="121">
        <v>-195000</v>
      </c>
      <c r="J820" s="121">
        <v>-236000</v>
      </c>
      <c r="K820" s="121">
        <v>-240000</v>
      </c>
    </row>
    <row r="821" spans="2:11" outlineLevel="2">
      <c r="B821" s="120">
        <v>71</v>
      </c>
      <c r="C821" s="120" t="s">
        <v>1671</v>
      </c>
      <c r="D821" s="120">
        <v>152</v>
      </c>
      <c r="E821" s="120">
        <v>100</v>
      </c>
      <c r="F821" s="120">
        <v>71</v>
      </c>
      <c r="G821" s="120">
        <v>1712303730</v>
      </c>
      <c r="H821" s="120" t="s">
        <v>1685</v>
      </c>
      <c r="I821" s="121">
        <v>-200000</v>
      </c>
      <c r="J821" s="121">
        <v>-253000</v>
      </c>
      <c r="K821" s="121">
        <v>-240000</v>
      </c>
    </row>
    <row r="822" spans="2:11" outlineLevel="2">
      <c r="B822" s="120">
        <v>71</v>
      </c>
      <c r="C822" s="120" t="s">
        <v>1671</v>
      </c>
      <c r="D822" s="120">
        <v>152</v>
      </c>
      <c r="E822" s="120">
        <v>100</v>
      </c>
      <c r="F822" s="120">
        <v>71</v>
      </c>
      <c r="G822" s="120">
        <v>1712304730</v>
      </c>
      <c r="H822" s="120" t="s">
        <v>1686</v>
      </c>
      <c r="I822" s="121">
        <v>-185000</v>
      </c>
      <c r="J822" s="121">
        <v>-229000</v>
      </c>
      <c r="K822" s="121">
        <v>-240000</v>
      </c>
    </row>
    <row r="823" spans="2:11" outlineLevel="2">
      <c r="B823" s="120">
        <v>71</v>
      </c>
      <c r="C823" s="120" t="s">
        <v>1671</v>
      </c>
      <c r="D823" s="120">
        <v>152</v>
      </c>
      <c r="E823" s="120">
        <v>100</v>
      </c>
      <c r="F823" s="120">
        <v>71</v>
      </c>
      <c r="G823" s="120">
        <v>1712310750</v>
      </c>
      <c r="H823" s="120" t="s">
        <v>1687</v>
      </c>
      <c r="I823" s="121">
        <v>-2750000</v>
      </c>
      <c r="J823" s="121">
        <v>-3107000</v>
      </c>
      <c r="K823" s="121">
        <v>-3000000</v>
      </c>
    </row>
    <row r="824" spans="2:11" outlineLevel="2">
      <c r="B824" s="120">
        <v>71</v>
      </c>
      <c r="C824" s="120" t="s">
        <v>1671</v>
      </c>
      <c r="D824" s="120">
        <v>152</v>
      </c>
      <c r="E824" s="120">
        <v>100</v>
      </c>
      <c r="F824" s="120">
        <v>71</v>
      </c>
      <c r="G824" s="120">
        <v>1712312750</v>
      </c>
      <c r="H824" s="120" t="s">
        <v>1688</v>
      </c>
      <c r="I824" s="121">
        <v>-75000</v>
      </c>
      <c r="J824" s="121">
        <v>-64000</v>
      </c>
      <c r="K824" s="121">
        <v>-75000</v>
      </c>
    </row>
    <row r="825" spans="2:11" outlineLevel="2">
      <c r="B825" s="120">
        <v>71</v>
      </c>
      <c r="C825" s="120" t="s">
        <v>1671</v>
      </c>
      <c r="D825" s="120">
        <v>152</v>
      </c>
      <c r="E825" s="120">
        <v>100</v>
      </c>
      <c r="F825" s="120">
        <v>71</v>
      </c>
      <c r="G825" s="120">
        <v>1712313750</v>
      </c>
      <c r="H825" s="120" t="s">
        <v>1689</v>
      </c>
      <c r="I825" s="121">
        <v>-25000</v>
      </c>
      <c r="J825" s="121">
        <v>-35000</v>
      </c>
      <c r="K825" s="121">
        <v>-40000</v>
      </c>
    </row>
    <row r="826" spans="2:11" outlineLevel="1">
      <c r="B826" s="123"/>
      <c r="C826" s="123" t="s">
        <v>1690</v>
      </c>
      <c r="D826" s="120"/>
      <c r="E826" s="123"/>
      <c r="F826" s="123"/>
      <c r="G826" s="123"/>
      <c r="H826" s="123"/>
      <c r="I826" s="124">
        <f>SUBTOTAL(9,I805:I825)</f>
        <v>-5352000</v>
      </c>
      <c r="J826" s="124">
        <f>SUBTOTAL(9,J805:J825)</f>
        <v>-5010000</v>
      </c>
      <c r="K826" s="124">
        <f>SUBTOTAL(9,K805:K825)</f>
        <v>-5206000</v>
      </c>
    </row>
    <row r="827" spans="2:11" outlineLevel="2">
      <c r="B827" s="120">
        <v>28</v>
      </c>
      <c r="C827" s="120" t="s">
        <v>963</v>
      </c>
      <c r="D827" s="120">
        <v>115</v>
      </c>
      <c r="E827" s="120">
        <v>100</v>
      </c>
      <c r="F827" s="120">
        <v>28</v>
      </c>
      <c r="G827" s="120">
        <v>1281000490</v>
      </c>
      <c r="H827" s="120" t="s">
        <v>1691</v>
      </c>
      <c r="I827" s="121">
        <v>500000</v>
      </c>
      <c r="J827" s="121">
        <v>673000</v>
      </c>
      <c r="K827" s="121">
        <v>600000</v>
      </c>
    </row>
    <row r="828" spans="2:11" outlineLevel="2">
      <c r="B828" s="120">
        <v>44</v>
      </c>
      <c r="C828" s="120" t="s">
        <v>963</v>
      </c>
      <c r="D828" s="120">
        <v>115</v>
      </c>
      <c r="E828" s="120">
        <v>100</v>
      </c>
      <c r="F828" s="120">
        <v>44</v>
      </c>
      <c r="G828" s="120">
        <v>1443100220</v>
      </c>
      <c r="H828" s="120" t="s">
        <v>1692</v>
      </c>
      <c r="I828" s="121">
        <v>0</v>
      </c>
      <c r="J828" s="121">
        <v>1000</v>
      </c>
      <c r="K828" s="121">
        <v>0</v>
      </c>
    </row>
    <row r="829" spans="2:11" outlineLevel="2">
      <c r="B829" s="120">
        <v>78</v>
      </c>
      <c r="C829" s="120" t="s">
        <v>963</v>
      </c>
      <c r="D829" s="120">
        <v>151</v>
      </c>
      <c r="E829" s="120">
        <v>100</v>
      </c>
      <c r="F829" s="120">
        <v>78</v>
      </c>
      <c r="G829" s="120">
        <v>1781000110</v>
      </c>
      <c r="H829" s="120" t="s">
        <v>1693</v>
      </c>
      <c r="I829" s="121">
        <v>-150000</v>
      </c>
      <c r="J829" s="121">
        <v>-133000</v>
      </c>
      <c r="K829" s="121">
        <v>-150000</v>
      </c>
    </row>
    <row r="830" spans="2:11" outlineLevel="2">
      <c r="B830" s="120">
        <v>78</v>
      </c>
      <c r="C830" s="120" t="s">
        <v>963</v>
      </c>
      <c r="D830" s="120">
        <v>152</v>
      </c>
      <c r="E830" s="120">
        <v>100</v>
      </c>
      <c r="F830" s="120">
        <v>78</v>
      </c>
      <c r="G830" s="120">
        <v>1781000750</v>
      </c>
      <c r="H830" s="120" t="s">
        <v>1694</v>
      </c>
      <c r="I830" s="121">
        <v>-200000</v>
      </c>
      <c r="J830" s="121">
        <v>-360000</v>
      </c>
      <c r="K830" s="121">
        <v>-300000</v>
      </c>
    </row>
    <row r="831" spans="2:11" outlineLevel="1">
      <c r="B831" s="123"/>
      <c r="C831" s="123" t="s">
        <v>1695</v>
      </c>
      <c r="D831" s="120"/>
      <c r="E831" s="123"/>
      <c r="F831" s="123"/>
      <c r="G831" s="123"/>
      <c r="H831" s="123"/>
      <c r="I831" s="124">
        <f>SUBTOTAL(9,I827:I830)</f>
        <v>150000</v>
      </c>
      <c r="J831" s="124">
        <f>SUBTOTAL(9,J827:J830)</f>
        <v>181000</v>
      </c>
      <c r="K831" s="124">
        <f>SUBTOTAL(9,K827:K830)</f>
        <v>150000</v>
      </c>
    </row>
    <row r="832" spans="2:11" outlineLevel="2">
      <c r="B832" s="120">
        <v>23</v>
      </c>
      <c r="C832" s="120" t="s">
        <v>54</v>
      </c>
      <c r="D832" s="120">
        <v>115</v>
      </c>
      <c r="E832" s="120">
        <v>100</v>
      </c>
      <c r="F832" s="120">
        <v>23</v>
      </c>
      <c r="G832" s="120">
        <v>1233100223</v>
      </c>
      <c r="H832" s="120" t="s">
        <v>1696</v>
      </c>
      <c r="I832" s="121">
        <v>60000</v>
      </c>
      <c r="J832" s="121">
        <v>41000</v>
      </c>
      <c r="K832" s="121">
        <v>60000</v>
      </c>
    </row>
    <row r="833" spans="2:11" outlineLevel="2">
      <c r="B833" s="120">
        <v>71</v>
      </c>
      <c r="C833" s="120" t="s">
        <v>54</v>
      </c>
      <c r="D833" s="120">
        <v>151</v>
      </c>
      <c r="E833" s="120">
        <v>100</v>
      </c>
      <c r="F833" s="120">
        <v>71</v>
      </c>
      <c r="G833" s="120">
        <v>1713300110</v>
      </c>
      <c r="H833" s="120" t="s">
        <v>1697</v>
      </c>
      <c r="I833" s="121">
        <v>-195000</v>
      </c>
      <c r="J833" s="121">
        <v>-210000</v>
      </c>
      <c r="K833" s="121">
        <v>-214000</v>
      </c>
    </row>
    <row r="834" spans="2:11" outlineLevel="2">
      <c r="B834" s="120">
        <v>71</v>
      </c>
      <c r="C834" s="120" t="s">
        <v>54</v>
      </c>
      <c r="D834" s="120">
        <v>152</v>
      </c>
      <c r="E834" s="120">
        <v>100</v>
      </c>
      <c r="F834" s="120">
        <v>71</v>
      </c>
      <c r="G834" s="120">
        <v>1713300521</v>
      </c>
      <c r="H834" s="120" t="s">
        <v>1698</v>
      </c>
      <c r="I834" s="121">
        <v>-10000</v>
      </c>
      <c r="J834" s="121">
        <v>-7000</v>
      </c>
      <c r="K834" s="121">
        <v>0</v>
      </c>
    </row>
    <row r="835" spans="2:11" outlineLevel="2">
      <c r="B835" s="120">
        <v>71</v>
      </c>
      <c r="C835" s="120" t="s">
        <v>54</v>
      </c>
      <c r="D835" s="120">
        <v>152</v>
      </c>
      <c r="E835" s="120">
        <v>100</v>
      </c>
      <c r="F835" s="120">
        <v>71</v>
      </c>
      <c r="G835" s="120">
        <v>1713300530</v>
      </c>
      <c r="H835" s="120" t="s">
        <v>1699</v>
      </c>
      <c r="I835" s="121">
        <v>-72000</v>
      </c>
      <c r="J835" s="121">
        <v>-66000</v>
      </c>
      <c r="K835" s="121">
        <v>-72000</v>
      </c>
    </row>
    <row r="836" spans="2:11" outlineLevel="2">
      <c r="B836" s="120">
        <v>71</v>
      </c>
      <c r="C836" s="120" t="s">
        <v>54</v>
      </c>
      <c r="D836" s="120">
        <v>152</v>
      </c>
      <c r="E836" s="120">
        <v>100</v>
      </c>
      <c r="F836" s="120">
        <v>71</v>
      </c>
      <c r="G836" s="120">
        <v>1713300750</v>
      </c>
      <c r="H836" s="120" t="s">
        <v>1700</v>
      </c>
      <c r="I836" s="121">
        <v>-15000</v>
      </c>
      <c r="J836" s="121">
        <v>-4000</v>
      </c>
      <c r="K836" s="121">
        <v>-15000</v>
      </c>
    </row>
    <row r="837" spans="2:11" outlineLevel="1">
      <c r="B837" s="123"/>
      <c r="C837" s="123" t="s">
        <v>1701</v>
      </c>
      <c r="D837" s="120"/>
      <c r="E837" s="123"/>
      <c r="F837" s="123"/>
      <c r="G837" s="123"/>
      <c r="H837" s="123"/>
      <c r="I837" s="124">
        <f>SUBTOTAL(9,I832:I836)</f>
        <v>-232000</v>
      </c>
      <c r="J837" s="124">
        <f>SUBTOTAL(9,J832:J836)</f>
        <v>-246000</v>
      </c>
      <c r="K837" s="124">
        <f>SUBTOTAL(9,K832:K836)</f>
        <v>-241000</v>
      </c>
    </row>
    <row r="838" spans="2:11" outlineLevel="2">
      <c r="B838" s="120">
        <v>76</v>
      </c>
      <c r="C838" s="120" t="s">
        <v>1702</v>
      </c>
      <c r="D838" s="120">
        <v>152</v>
      </c>
      <c r="E838" s="120">
        <v>100</v>
      </c>
      <c r="F838" s="120">
        <v>76</v>
      </c>
      <c r="G838" s="120">
        <v>1762000540</v>
      </c>
      <c r="H838" s="120" t="s">
        <v>1703</v>
      </c>
      <c r="I838" s="121">
        <v>0</v>
      </c>
      <c r="J838" s="121">
        <v>-1000</v>
      </c>
      <c r="K838" s="121">
        <v>-2000</v>
      </c>
    </row>
    <row r="839" spans="2:11" outlineLevel="2">
      <c r="B839" s="120">
        <v>76</v>
      </c>
      <c r="C839" s="120" t="s">
        <v>1702</v>
      </c>
      <c r="D839" s="120">
        <v>152</v>
      </c>
      <c r="E839" s="120">
        <v>100</v>
      </c>
      <c r="F839" s="120">
        <v>76</v>
      </c>
      <c r="G839" s="120">
        <v>1765020820</v>
      </c>
      <c r="H839" s="120" t="s">
        <v>1704</v>
      </c>
      <c r="I839" s="121">
        <v>-100000</v>
      </c>
      <c r="J839" s="121">
        <v>-165000</v>
      </c>
      <c r="K839" s="121">
        <v>-200000</v>
      </c>
    </row>
    <row r="840" spans="2:11" outlineLevel="2">
      <c r="B840" s="120">
        <v>76</v>
      </c>
      <c r="C840" s="120" t="s">
        <v>1702</v>
      </c>
      <c r="D840" s="120">
        <v>152</v>
      </c>
      <c r="E840" s="120">
        <v>100</v>
      </c>
      <c r="F840" s="120">
        <v>76</v>
      </c>
      <c r="G840" s="120">
        <v>1766500810</v>
      </c>
      <c r="H840" s="120" t="s">
        <v>1705</v>
      </c>
      <c r="I840" s="121">
        <v>-50000</v>
      </c>
      <c r="J840" s="121">
        <v>0</v>
      </c>
      <c r="K840" s="121">
        <v>-50000</v>
      </c>
    </row>
    <row r="841" spans="2:11" outlineLevel="2">
      <c r="B841" s="120">
        <v>76</v>
      </c>
      <c r="C841" s="120" t="s">
        <v>1702</v>
      </c>
      <c r="D841" s="120">
        <v>152</v>
      </c>
      <c r="E841" s="120">
        <v>100</v>
      </c>
      <c r="F841" s="120">
        <v>76</v>
      </c>
      <c r="G841" s="120">
        <v>1766600810</v>
      </c>
      <c r="H841" s="120" t="s">
        <v>1706</v>
      </c>
      <c r="I841" s="121">
        <v>-4816000</v>
      </c>
      <c r="J841" s="121">
        <v>-4839000</v>
      </c>
      <c r="K841" s="121">
        <v>-5100000</v>
      </c>
    </row>
    <row r="842" spans="2:11" outlineLevel="2">
      <c r="B842" s="120">
        <v>76</v>
      </c>
      <c r="C842" s="120" t="s">
        <v>1702</v>
      </c>
      <c r="D842" s="120">
        <v>152</v>
      </c>
      <c r="E842" s="120">
        <v>100</v>
      </c>
      <c r="F842" s="120">
        <v>76</v>
      </c>
      <c r="G842" s="120">
        <v>1769100812</v>
      </c>
      <c r="H842" s="120" t="s">
        <v>1707</v>
      </c>
      <c r="I842" s="121">
        <v>-240000</v>
      </c>
      <c r="J842" s="121">
        <v>-240000</v>
      </c>
      <c r="K842" s="121">
        <v>-240000</v>
      </c>
    </row>
    <row r="843" spans="2:11" outlineLevel="1">
      <c r="B843" s="123"/>
      <c r="C843" s="123" t="s">
        <v>1708</v>
      </c>
      <c r="D843" s="120"/>
      <c r="E843" s="123"/>
      <c r="F843" s="123"/>
      <c r="G843" s="123"/>
      <c r="H843" s="123"/>
      <c r="I843" s="124">
        <f>SUBTOTAL(9,I838:I842)</f>
        <v>-5206000</v>
      </c>
      <c r="J843" s="124">
        <f>SUBTOTAL(9,J838:J842)</f>
        <v>-5245000</v>
      </c>
      <c r="K843" s="124">
        <f>SUBTOTAL(9,K838:K842)</f>
        <v>-5592000</v>
      </c>
    </row>
    <row r="844" spans="2:11" outlineLevel="2">
      <c r="B844" s="120">
        <v>22</v>
      </c>
      <c r="C844" s="120" t="s">
        <v>1709</v>
      </c>
      <c r="D844" s="120">
        <v>115</v>
      </c>
      <c r="E844" s="120">
        <v>100</v>
      </c>
      <c r="F844" s="120">
        <v>22</v>
      </c>
      <c r="G844" s="120">
        <v>1227000490</v>
      </c>
      <c r="H844" s="120" t="s">
        <v>1710</v>
      </c>
      <c r="I844" s="121">
        <v>9000</v>
      </c>
      <c r="J844" s="121">
        <v>10000</v>
      </c>
      <c r="K844" s="121">
        <v>10000</v>
      </c>
    </row>
    <row r="845" spans="2:11" outlineLevel="2">
      <c r="B845" s="120">
        <v>22</v>
      </c>
      <c r="C845" s="120" t="s">
        <v>1709</v>
      </c>
      <c r="D845" s="120">
        <v>123</v>
      </c>
      <c r="E845" s="120">
        <v>100</v>
      </c>
      <c r="F845" s="120">
        <v>22</v>
      </c>
      <c r="G845" s="120">
        <v>1227000970</v>
      </c>
      <c r="H845" s="120" t="s">
        <v>1711</v>
      </c>
      <c r="I845" s="121">
        <v>932000</v>
      </c>
      <c r="J845" s="121">
        <v>841000</v>
      </c>
      <c r="K845" s="121">
        <v>900000</v>
      </c>
    </row>
    <row r="846" spans="2:11" outlineLevel="2">
      <c r="B846" s="120">
        <v>72</v>
      </c>
      <c r="C846" s="120" t="s">
        <v>1709</v>
      </c>
      <c r="D846" s="120">
        <v>151</v>
      </c>
      <c r="E846" s="120">
        <v>100</v>
      </c>
      <c r="F846" s="120">
        <v>72</v>
      </c>
      <c r="G846" s="120">
        <v>1721000110</v>
      </c>
      <c r="H846" s="120" t="s">
        <v>1712</v>
      </c>
      <c r="I846" s="121">
        <v>-100000</v>
      </c>
      <c r="J846" s="121">
        <v>-94000</v>
      </c>
      <c r="K846" s="121">
        <v>-96000</v>
      </c>
    </row>
    <row r="847" spans="2:11" outlineLevel="2">
      <c r="B847" s="120">
        <v>72</v>
      </c>
      <c r="C847" s="120" t="s">
        <v>1709</v>
      </c>
      <c r="D847" s="120">
        <v>152</v>
      </c>
      <c r="E847" s="120">
        <v>100</v>
      </c>
      <c r="F847" s="120">
        <v>72</v>
      </c>
      <c r="G847" s="120">
        <v>1721000523</v>
      </c>
      <c r="H847" s="120" t="s">
        <v>1026</v>
      </c>
      <c r="I847" s="121">
        <v>-1000</v>
      </c>
      <c r="J847" s="121">
        <v>-1000</v>
      </c>
      <c r="K847" s="121">
        <v>-1000</v>
      </c>
    </row>
    <row r="848" spans="2:11" outlineLevel="2">
      <c r="B848" s="120">
        <v>72</v>
      </c>
      <c r="C848" s="120" t="s">
        <v>1709</v>
      </c>
      <c r="D848" s="120">
        <v>152</v>
      </c>
      <c r="E848" s="120">
        <v>100</v>
      </c>
      <c r="F848" s="120">
        <v>72</v>
      </c>
      <c r="G848" s="120">
        <v>1721000530</v>
      </c>
      <c r="H848" s="120" t="s">
        <v>1713</v>
      </c>
      <c r="I848" s="121">
        <v>-47000</v>
      </c>
      <c r="J848" s="121">
        <v>-47000</v>
      </c>
      <c r="K848" s="121">
        <v>-47000</v>
      </c>
    </row>
    <row r="849" spans="2:11" outlineLevel="2">
      <c r="B849" s="120">
        <v>72</v>
      </c>
      <c r="C849" s="120" t="s">
        <v>1709</v>
      </c>
      <c r="D849" s="120">
        <v>152</v>
      </c>
      <c r="E849" s="120">
        <v>100</v>
      </c>
      <c r="F849" s="120">
        <v>72</v>
      </c>
      <c r="G849" s="120">
        <v>1721000540</v>
      </c>
      <c r="H849" s="120" t="s">
        <v>1016</v>
      </c>
      <c r="I849" s="121">
        <v>-30000</v>
      </c>
      <c r="J849" s="121">
        <v>-9000</v>
      </c>
      <c r="K849" s="121">
        <v>-10000</v>
      </c>
    </row>
    <row r="850" spans="2:11" outlineLevel="2">
      <c r="B850" s="120">
        <v>72</v>
      </c>
      <c r="C850" s="120" t="s">
        <v>1709</v>
      </c>
      <c r="D850" s="120">
        <v>152</v>
      </c>
      <c r="E850" s="120">
        <v>100</v>
      </c>
      <c r="F850" s="120">
        <v>72</v>
      </c>
      <c r="G850" s="120">
        <v>1721000730</v>
      </c>
      <c r="H850" s="120" t="s">
        <v>1714</v>
      </c>
      <c r="I850" s="121">
        <v>-10000</v>
      </c>
      <c r="J850" s="121">
        <v>-11000</v>
      </c>
      <c r="K850" s="121">
        <v>-10000</v>
      </c>
    </row>
    <row r="851" spans="2:11" outlineLevel="2">
      <c r="B851" s="120">
        <v>72</v>
      </c>
      <c r="C851" s="120" t="s">
        <v>1709</v>
      </c>
      <c r="D851" s="120">
        <v>152</v>
      </c>
      <c r="E851" s="120">
        <v>100</v>
      </c>
      <c r="F851" s="120">
        <v>72</v>
      </c>
      <c r="G851" s="120">
        <v>1721000780</v>
      </c>
      <c r="H851" s="120" t="s">
        <v>1286</v>
      </c>
      <c r="I851" s="121">
        <v>-3000</v>
      </c>
      <c r="J851" s="121">
        <v>-1000</v>
      </c>
      <c r="K851" s="121">
        <v>-3000</v>
      </c>
    </row>
    <row r="852" spans="2:11" outlineLevel="2">
      <c r="B852" s="120">
        <v>72</v>
      </c>
      <c r="C852" s="120" t="s">
        <v>1709</v>
      </c>
      <c r="D852" s="120">
        <v>152</v>
      </c>
      <c r="E852" s="120">
        <v>100</v>
      </c>
      <c r="F852" s="120">
        <v>72</v>
      </c>
      <c r="G852" s="120">
        <v>1721000781</v>
      </c>
      <c r="H852" s="120" t="s">
        <v>1710</v>
      </c>
      <c r="I852" s="121">
        <v>-25000</v>
      </c>
      <c r="J852" s="121">
        <v>-9000</v>
      </c>
      <c r="K852" s="121">
        <v>-15000</v>
      </c>
    </row>
    <row r="853" spans="2:11" outlineLevel="2">
      <c r="B853" s="120">
        <v>72</v>
      </c>
      <c r="C853" s="120" t="s">
        <v>1709</v>
      </c>
      <c r="D853" s="120">
        <v>152</v>
      </c>
      <c r="E853" s="120">
        <v>100</v>
      </c>
      <c r="F853" s="120">
        <v>72</v>
      </c>
      <c r="G853" s="120">
        <v>1721000782</v>
      </c>
      <c r="H853" s="120" t="s">
        <v>1715</v>
      </c>
      <c r="I853" s="121">
        <v>-30000</v>
      </c>
      <c r="J853" s="121">
        <v>-30000</v>
      </c>
      <c r="K853" s="121">
        <v>-30000</v>
      </c>
    </row>
    <row r="854" spans="2:11" outlineLevel="2">
      <c r="B854" s="120">
        <v>72</v>
      </c>
      <c r="C854" s="120" t="s">
        <v>1709</v>
      </c>
      <c r="D854" s="120">
        <v>152</v>
      </c>
      <c r="E854" s="120">
        <v>100</v>
      </c>
      <c r="F854" s="120">
        <v>72</v>
      </c>
      <c r="G854" s="120">
        <v>1721000784</v>
      </c>
      <c r="H854" s="120" t="s">
        <v>1716</v>
      </c>
      <c r="I854" s="121">
        <v>-600000</v>
      </c>
      <c r="J854" s="121">
        <v>-623000</v>
      </c>
      <c r="K854" s="121">
        <v>-623000</v>
      </c>
    </row>
    <row r="855" spans="2:11" outlineLevel="2">
      <c r="B855" s="120">
        <v>72</v>
      </c>
      <c r="C855" s="120" t="s">
        <v>1709</v>
      </c>
      <c r="D855" s="120">
        <v>152</v>
      </c>
      <c r="E855" s="120">
        <v>100</v>
      </c>
      <c r="F855" s="120">
        <v>72</v>
      </c>
      <c r="G855" s="120">
        <v>1723000441</v>
      </c>
      <c r="H855" s="120" t="s">
        <v>1717</v>
      </c>
      <c r="I855" s="121">
        <v>-15000</v>
      </c>
      <c r="J855" s="121">
        <v>-15000</v>
      </c>
      <c r="K855" s="121">
        <v>-15000</v>
      </c>
    </row>
    <row r="856" spans="2:11" outlineLevel="2">
      <c r="B856" s="120">
        <v>72</v>
      </c>
      <c r="C856" s="120" t="s">
        <v>1709</v>
      </c>
      <c r="D856" s="120">
        <v>152</v>
      </c>
      <c r="E856" s="120">
        <v>100</v>
      </c>
      <c r="F856" s="120">
        <v>72</v>
      </c>
      <c r="G856" s="120">
        <v>1723000754</v>
      </c>
      <c r="H856" s="120" t="s">
        <v>1718</v>
      </c>
      <c r="I856" s="121">
        <v>-22000</v>
      </c>
      <c r="J856" s="121">
        <v>-11000</v>
      </c>
      <c r="K856" s="121">
        <v>-22000</v>
      </c>
    </row>
    <row r="857" spans="2:11" outlineLevel="2">
      <c r="B857" s="120">
        <v>72</v>
      </c>
      <c r="C857" s="120" t="s">
        <v>1709</v>
      </c>
      <c r="D857" s="120">
        <v>152</v>
      </c>
      <c r="E857" s="120">
        <v>100</v>
      </c>
      <c r="F857" s="120">
        <v>72</v>
      </c>
      <c r="G857" s="120">
        <v>1723000810</v>
      </c>
      <c r="H857" s="120" t="s">
        <v>1719</v>
      </c>
      <c r="I857" s="121">
        <v>-140000</v>
      </c>
      <c r="J857" s="121">
        <v>-140000</v>
      </c>
      <c r="K857" s="121">
        <v>-140000</v>
      </c>
    </row>
    <row r="858" spans="2:11" outlineLevel="2">
      <c r="B858" s="120">
        <v>72</v>
      </c>
      <c r="C858" s="120" t="s">
        <v>1709</v>
      </c>
      <c r="D858" s="120">
        <v>152</v>
      </c>
      <c r="E858" s="120">
        <v>100</v>
      </c>
      <c r="F858" s="120">
        <v>72</v>
      </c>
      <c r="G858" s="120">
        <v>1726100750</v>
      </c>
      <c r="H858" s="120" t="s">
        <v>1720</v>
      </c>
      <c r="I858" s="121">
        <v>-20000</v>
      </c>
      <c r="J858" s="121">
        <v>-3000</v>
      </c>
      <c r="K858" s="121">
        <v>-20000</v>
      </c>
    </row>
    <row r="859" spans="2:11" outlineLevel="2">
      <c r="B859" s="120">
        <v>72</v>
      </c>
      <c r="C859" s="120" t="s">
        <v>1709</v>
      </c>
      <c r="D859" s="120">
        <v>152</v>
      </c>
      <c r="E859" s="120">
        <v>100</v>
      </c>
      <c r="F859" s="120">
        <v>72</v>
      </c>
      <c r="G859" s="120">
        <v>1727010750</v>
      </c>
      <c r="H859" s="120" t="s">
        <v>1721</v>
      </c>
      <c r="I859" s="121">
        <v>-11000</v>
      </c>
      <c r="J859" s="121">
        <v>-15000</v>
      </c>
      <c r="K859" s="121">
        <v>-15000</v>
      </c>
    </row>
    <row r="860" spans="2:11" outlineLevel="2">
      <c r="B860" s="120">
        <v>72</v>
      </c>
      <c r="C860" s="120" t="s">
        <v>1709</v>
      </c>
      <c r="D860" s="120">
        <v>152</v>
      </c>
      <c r="E860" s="120">
        <v>100</v>
      </c>
      <c r="F860" s="120">
        <v>72</v>
      </c>
      <c r="G860" s="120">
        <v>1727011750</v>
      </c>
      <c r="H860" s="120" t="s">
        <v>1722</v>
      </c>
      <c r="I860" s="121">
        <v>-105000</v>
      </c>
      <c r="J860" s="121">
        <v>-90000</v>
      </c>
      <c r="K860" s="121">
        <v>-100000</v>
      </c>
    </row>
    <row r="861" spans="2:11" outlineLevel="2">
      <c r="B861" s="120">
        <v>72</v>
      </c>
      <c r="C861" s="120" t="s">
        <v>1709</v>
      </c>
      <c r="D861" s="120">
        <v>152</v>
      </c>
      <c r="E861" s="120">
        <v>100</v>
      </c>
      <c r="F861" s="120">
        <v>72</v>
      </c>
      <c r="G861" s="120">
        <v>1727012750</v>
      </c>
      <c r="H861" s="120" t="s">
        <v>1723</v>
      </c>
      <c r="I861" s="121">
        <v>-13000</v>
      </c>
      <c r="J861" s="121">
        <v>0</v>
      </c>
      <c r="K861" s="121">
        <v>-20000</v>
      </c>
    </row>
    <row r="862" spans="2:11" outlineLevel="2">
      <c r="B862" s="120">
        <v>72</v>
      </c>
      <c r="C862" s="120" t="s">
        <v>1709</v>
      </c>
      <c r="D862" s="120">
        <v>152</v>
      </c>
      <c r="E862" s="120">
        <v>100</v>
      </c>
      <c r="F862" s="120">
        <v>72</v>
      </c>
      <c r="G862" s="120">
        <v>1727013750</v>
      </c>
      <c r="H862" s="120" t="s">
        <v>1724</v>
      </c>
      <c r="I862" s="121">
        <v>-95000</v>
      </c>
      <c r="J862" s="121">
        <v>-74000</v>
      </c>
      <c r="K862" s="121">
        <v>-75000</v>
      </c>
    </row>
    <row r="863" spans="2:11" outlineLevel="2">
      <c r="B863" s="120">
        <v>72</v>
      </c>
      <c r="C863" s="120" t="s">
        <v>1709</v>
      </c>
      <c r="D863" s="120">
        <v>152</v>
      </c>
      <c r="E863" s="120">
        <v>100</v>
      </c>
      <c r="F863" s="120">
        <v>72</v>
      </c>
      <c r="G863" s="120">
        <v>1727014750</v>
      </c>
      <c r="H863" s="120" t="s">
        <v>1725</v>
      </c>
      <c r="I863" s="121">
        <v>-44000</v>
      </c>
      <c r="J863" s="121">
        <v>-39000</v>
      </c>
      <c r="K863" s="121">
        <v>-44000</v>
      </c>
    </row>
    <row r="864" spans="2:11" outlineLevel="2">
      <c r="B864" s="120">
        <v>72</v>
      </c>
      <c r="C864" s="120" t="s">
        <v>1709</v>
      </c>
      <c r="D864" s="120">
        <v>152</v>
      </c>
      <c r="E864" s="120">
        <v>100</v>
      </c>
      <c r="F864" s="120">
        <v>72</v>
      </c>
      <c r="G864" s="120">
        <v>1727019750</v>
      </c>
      <c r="H864" s="120" t="s">
        <v>1726</v>
      </c>
      <c r="I864" s="121">
        <v>-19000</v>
      </c>
      <c r="J864" s="121">
        <v>-17000</v>
      </c>
      <c r="K864" s="121">
        <v>-19000</v>
      </c>
    </row>
    <row r="865" spans="2:11" outlineLevel="2">
      <c r="B865" s="120">
        <v>72</v>
      </c>
      <c r="C865" s="120" t="s">
        <v>1709</v>
      </c>
      <c r="D865" s="120">
        <v>152</v>
      </c>
      <c r="E865" s="120">
        <v>100</v>
      </c>
      <c r="F865" s="120">
        <v>72</v>
      </c>
      <c r="G865" s="120">
        <v>1727020750</v>
      </c>
      <c r="H865" s="120" t="s">
        <v>1727</v>
      </c>
      <c r="I865" s="121">
        <v>-183000</v>
      </c>
      <c r="J865" s="121">
        <v>-104000</v>
      </c>
      <c r="K865" s="121">
        <v>-130000</v>
      </c>
    </row>
    <row r="866" spans="2:11" outlineLevel="2">
      <c r="B866" s="120">
        <v>72</v>
      </c>
      <c r="C866" s="120" t="s">
        <v>1709</v>
      </c>
      <c r="D866" s="120">
        <v>152</v>
      </c>
      <c r="E866" s="120">
        <v>100</v>
      </c>
      <c r="F866" s="120">
        <v>72</v>
      </c>
      <c r="G866" s="120">
        <v>1727021750</v>
      </c>
      <c r="H866" s="120" t="s">
        <v>1728</v>
      </c>
      <c r="I866" s="121">
        <v>-12000</v>
      </c>
      <c r="J866" s="121">
        <v>0</v>
      </c>
      <c r="K866" s="121">
        <v>-12000</v>
      </c>
    </row>
    <row r="867" spans="2:11" outlineLevel="2">
      <c r="B867" s="120">
        <v>72</v>
      </c>
      <c r="C867" s="120" t="s">
        <v>1709</v>
      </c>
      <c r="D867" s="120">
        <v>152</v>
      </c>
      <c r="E867" s="120">
        <v>100</v>
      </c>
      <c r="F867" s="120">
        <v>72</v>
      </c>
      <c r="G867" s="120">
        <v>1727022730</v>
      </c>
      <c r="H867" s="120" t="s">
        <v>1729</v>
      </c>
      <c r="I867" s="121">
        <v>-489000</v>
      </c>
      <c r="J867" s="121">
        <v>-565000</v>
      </c>
      <c r="K867" s="121">
        <v>-550000</v>
      </c>
    </row>
    <row r="868" spans="2:11" outlineLevel="2">
      <c r="B868" s="120">
        <v>72</v>
      </c>
      <c r="C868" s="120" t="s">
        <v>1709</v>
      </c>
      <c r="D868" s="120">
        <v>152</v>
      </c>
      <c r="E868" s="120">
        <v>100</v>
      </c>
      <c r="F868" s="120">
        <v>72</v>
      </c>
      <c r="G868" s="120">
        <v>1729000750</v>
      </c>
      <c r="H868" s="120" t="s">
        <v>1730</v>
      </c>
      <c r="I868" s="121">
        <v>-40000</v>
      </c>
      <c r="J868" s="121">
        <v>0</v>
      </c>
      <c r="K868" s="121">
        <v>-40000</v>
      </c>
    </row>
    <row r="869" spans="2:11" outlineLevel="1">
      <c r="B869" s="123"/>
      <c r="C869" s="123" t="s">
        <v>1731</v>
      </c>
      <c r="D869" s="120"/>
      <c r="E869" s="123"/>
      <c r="F869" s="123"/>
      <c r="G869" s="123"/>
      <c r="H869" s="123"/>
      <c r="I869" s="124">
        <f>SUBTOTAL(9,I844:I868)</f>
        <v>-1113000</v>
      </c>
      <c r="J869" s="124">
        <f>SUBTOTAL(9,J844:J868)</f>
        <v>-1047000</v>
      </c>
      <c r="K869" s="124">
        <f>SUBTOTAL(9,K844:K868)</f>
        <v>-1127000</v>
      </c>
    </row>
    <row r="870" spans="2:11" outlineLevel="2">
      <c r="B870" s="120">
        <v>21</v>
      </c>
      <c r="C870" s="120" t="s">
        <v>1732</v>
      </c>
      <c r="D870" s="120">
        <v>115</v>
      </c>
      <c r="E870" s="120">
        <v>100</v>
      </c>
      <c r="F870" s="120">
        <v>21</v>
      </c>
      <c r="G870" s="120">
        <v>1213100690</v>
      </c>
      <c r="H870" s="120" t="s">
        <v>1733</v>
      </c>
      <c r="I870" s="121">
        <v>65000</v>
      </c>
      <c r="J870" s="121">
        <v>74000</v>
      </c>
      <c r="K870" s="121">
        <v>90000</v>
      </c>
    </row>
    <row r="871" spans="2:11" outlineLevel="2">
      <c r="B871" s="120">
        <v>21</v>
      </c>
      <c r="C871" s="120" t="s">
        <v>1732</v>
      </c>
      <c r="D871" s="120">
        <v>115</v>
      </c>
      <c r="E871" s="120">
        <v>100</v>
      </c>
      <c r="F871" s="120">
        <v>21</v>
      </c>
      <c r="G871" s="120">
        <v>1214300111</v>
      </c>
      <c r="H871" s="120" t="s">
        <v>1734</v>
      </c>
      <c r="I871" s="121">
        <v>15000</v>
      </c>
      <c r="J871" s="121">
        <v>4000</v>
      </c>
      <c r="K871" s="121">
        <v>5000</v>
      </c>
    </row>
    <row r="872" spans="2:11" outlineLevel="2">
      <c r="B872" s="120">
        <v>21</v>
      </c>
      <c r="C872" s="120" t="s">
        <v>1732</v>
      </c>
      <c r="D872" s="120">
        <v>115</v>
      </c>
      <c r="E872" s="120">
        <v>100</v>
      </c>
      <c r="F872" s="120">
        <v>21</v>
      </c>
      <c r="G872" s="120">
        <v>1214300220</v>
      </c>
      <c r="H872" s="120" t="s">
        <v>1735</v>
      </c>
      <c r="I872" s="121">
        <v>90000</v>
      </c>
      <c r="J872" s="121">
        <v>98000</v>
      </c>
      <c r="K872" s="121">
        <v>100000</v>
      </c>
    </row>
    <row r="873" spans="2:11" outlineLevel="2">
      <c r="B873" s="120">
        <v>21</v>
      </c>
      <c r="C873" s="120" t="s">
        <v>1732</v>
      </c>
      <c r="D873" s="120">
        <v>115</v>
      </c>
      <c r="E873" s="120">
        <v>100</v>
      </c>
      <c r="F873" s="120">
        <v>21</v>
      </c>
      <c r="G873" s="120">
        <v>1214300230</v>
      </c>
      <c r="H873" s="120" t="s">
        <v>1736</v>
      </c>
      <c r="I873" s="121">
        <v>25000</v>
      </c>
      <c r="J873" s="121">
        <v>54000</v>
      </c>
      <c r="K873" s="121">
        <v>50000</v>
      </c>
    </row>
    <row r="874" spans="2:11" outlineLevel="2">
      <c r="B874" s="120">
        <v>21</v>
      </c>
      <c r="C874" s="120" t="s">
        <v>1732</v>
      </c>
      <c r="D874" s="120">
        <v>115</v>
      </c>
      <c r="E874" s="120">
        <v>100</v>
      </c>
      <c r="F874" s="120">
        <v>21</v>
      </c>
      <c r="G874" s="120">
        <v>1215300211</v>
      </c>
      <c r="H874" s="120" t="s">
        <v>1737</v>
      </c>
      <c r="I874" s="121">
        <v>185000</v>
      </c>
      <c r="J874" s="121">
        <v>236000</v>
      </c>
      <c r="K874" s="121">
        <v>230000</v>
      </c>
    </row>
    <row r="875" spans="2:11" outlineLevel="2">
      <c r="B875" s="120">
        <v>21</v>
      </c>
      <c r="C875" s="120" t="s">
        <v>1732</v>
      </c>
      <c r="D875" s="120">
        <v>115</v>
      </c>
      <c r="E875" s="120">
        <v>100</v>
      </c>
      <c r="F875" s="120">
        <v>21</v>
      </c>
      <c r="G875" s="120">
        <v>1215300220</v>
      </c>
      <c r="H875" s="120" t="s">
        <v>1738</v>
      </c>
      <c r="I875" s="121">
        <v>120000</v>
      </c>
      <c r="J875" s="121">
        <v>120000</v>
      </c>
      <c r="K875" s="121">
        <v>120000</v>
      </c>
    </row>
    <row r="876" spans="2:11" outlineLevel="2">
      <c r="B876" s="120">
        <v>21</v>
      </c>
      <c r="C876" s="120" t="s">
        <v>1732</v>
      </c>
      <c r="D876" s="120">
        <v>123</v>
      </c>
      <c r="E876" s="120">
        <v>100</v>
      </c>
      <c r="F876" s="120">
        <v>21</v>
      </c>
      <c r="G876" s="120">
        <v>1215300990</v>
      </c>
      <c r="H876" s="120" t="s">
        <v>1739</v>
      </c>
      <c r="I876" s="121">
        <v>120000</v>
      </c>
      <c r="J876" s="121">
        <v>48000</v>
      </c>
      <c r="K876" s="121">
        <v>120000</v>
      </c>
    </row>
    <row r="877" spans="2:11" outlineLevel="2">
      <c r="B877" s="120">
        <v>21</v>
      </c>
      <c r="C877" s="120" t="s">
        <v>1732</v>
      </c>
      <c r="D877" s="120">
        <v>115</v>
      </c>
      <c r="E877" s="120">
        <v>100</v>
      </c>
      <c r="F877" s="120">
        <v>21</v>
      </c>
      <c r="G877" s="120">
        <v>1215301440</v>
      </c>
      <c r="H877" s="120" t="s">
        <v>1740</v>
      </c>
      <c r="I877" s="121"/>
      <c r="J877" s="121">
        <v>0</v>
      </c>
      <c r="K877" s="121">
        <v>0</v>
      </c>
    </row>
    <row r="878" spans="2:11" outlineLevel="2">
      <c r="B878" s="120">
        <v>21</v>
      </c>
      <c r="C878" s="120" t="s">
        <v>1732</v>
      </c>
      <c r="D878" s="120">
        <v>115</v>
      </c>
      <c r="E878" s="120">
        <v>100</v>
      </c>
      <c r="F878" s="120">
        <v>21</v>
      </c>
      <c r="G878" s="120">
        <v>1215310220</v>
      </c>
      <c r="H878" s="120" t="s">
        <v>1741</v>
      </c>
      <c r="I878" s="121">
        <v>45000</v>
      </c>
      <c r="J878" s="121">
        <v>42000</v>
      </c>
      <c r="K878" s="121">
        <v>45000</v>
      </c>
    </row>
    <row r="879" spans="2:11" outlineLevel="2">
      <c r="B879" s="120">
        <v>71</v>
      </c>
      <c r="C879" s="120" t="s">
        <v>1732</v>
      </c>
      <c r="D879" s="120">
        <v>151</v>
      </c>
      <c r="E879" s="120">
        <v>100</v>
      </c>
      <c r="F879" s="120">
        <v>71</v>
      </c>
      <c r="G879" s="120">
        <v>1713100110</v>
      </c>
      <c r="H879" s="120" t="s">
        <v>1742</v>
      </c>
      <c r="I879" s="121">
        <v>-130000</v>
      </c>
      <c r="J879" s="121">
        <v>-108000</v>
      </c>
      <c r="K879" s="121">
        <v>-109000</v>
      </c>
    </row>
    <row r="880" spans="2:11" outlineLevel="2">
      <c r="B880" s="120">
        <v>71</v>
      </c>
      <c r="C880" s="120" t="s">
        <v>1732</v>
      </c>
      <c r="D880" s="120">
        <v>152</v>
      </c>
      <c r="E880" s="120">
        <v>100</v>
      </c>
      <c r="F880" s="120">
        <v>71</v>
      </c>
      <c r="G880" s="120">
        <v>1713100780</v>
      </c>
      <c r="H880" s="120" t="s">
        <v>1743</v>
      </c>
      <c r="I880" s="121"/>
      <c r="J880" s="121">
        <v>0</v>
      </c>
      <c r="K880" s="121">
        <v>0</v>
      </c>
    </row>
    <row r="881" spans="2:11" outlineLevel="2">
      <c r="B881" s="120">
        <v>71</v>
      </c>
      <c r="C881" s="120" t="s">
        <v>1732</v>
      </c>
      <c r="D881" s="120">
        <v>151</v>
      </c>
      <c r="E881" s="120">
        <v>100</v>
      </c>
      <c r="F881" s="120">
        <v>71</v>
      </c>
      <c r="G881" s="120">
        <v>1714300110</v>
      </c>
      <c r="H881" s="120" t="s">
        <v>1744</v>
      </c>
      <c r="I881" s="121">
        <v>-255000</v>
      </c>
      <c r="J881" s="121">
        <v>-265000</v>
      </c>
      <c r="K881" s="121">
        <v>-264000</v>
      </c>
    </row>
    <row r="882" spans="2:11" outlineLevel="2">
      <c r="B882" s="120">
        <v>71</v>
      </c>
      <c r="C882" s="120" t="s">
        <v>1732</v>
      </c>
      <c r="D882" s="120">
        <v>152</v>
      </c>
      <c r="E882" s="120">
        <v>100</v>
      </c>
      <c r="F882" s="120">
        <v>71</v>
      </c>
      <c r="G882" s="120">
        <v>1714300720</v>
      </c>
      <c r="H882" s="120" t="s">
        <v>318</v>
      </c>
      <c r="I882" s="121">
        <v>-95000</v>
      </c>
      <c r="J882" s="121">
        <v>-85000</v>
      </c>
      <c r="K882" s="121">
        <v>-95000</v>
      </c>
    </row>
    <row r="883" spans="2:11" outlineLevel="2">
      <c r="B883" s="120">
        <v>71</v>
      </c>
      <c r="C883" s="120" t="s">
        <v>1732</v>
      </c>
      <c r="D883" s="120">
        <v>152</v>
      </c>
      <c r="E883" s="120">
        <v>100</v>
      </c>
      <c r="F883" s="120">
        <v>71</v>
      </c>
      <c r="G883" s="120">
        <v>1714300721</v>
      </c>
      <c r="H883" s="120" t="s">
        <v>1745</v>
      </c>
      <c r="I883" s="121">
        <v>-40000</v>
      </c>
      <c r="J883" s="121">
        <v>-39000</v>
      </c>
      <c r="K883" s="121">
        <v>-45000</v>
      </c>
    </row>
    <row r="884" spans="2:11" outlineLevel="2">
      <c r="B884" s="120">
        <v>71</v>
      </c>
      <c r="C884" s="120" t="s">
        <v>1732</v>
      </c>
      <c r="D884" s="120">
        <v>152</v>
      </c>
      <c r="E884" s="120">
        <v>100</v>
      </c>
      <c r="F884" s="120">
        <v>71</v>
      </c>
      <c r="G884" s="120">
        <v>1714300750</v>
      </c>
      <c r="H884" s="120" t="s">
        <v>1746</v>
      </c>
      <c r="I884" s="121">
        <v>-15000</v>
      </c>
      <c r="J884" s="121">
        <v>-2000</v>
      </c>
      <c r="K884" s="121">
        <v>-10000</v>
      </c>
    </row>
    <row r="885" spans="2:11" outlineLevel="2">
      <c r="B885" s="120">
        <v>71</v>
      </c>
      <c r="C885" s="120" t="s">
        <v>1732</v>
      </c>
      <c r="D885" s="120">
        <v>152</v>
      </c>
      <c r="E885" s="120">
        <v>100</v>
      </c>
      <c r="F885" s="120">
        <v>71</v>
      </c>
      <c r="G885" s="120">
        <v>1715200750</v>
      </c>
      <c r="H885" s="120" t="s">
        <v>1747</v>
      </c>
      <c r="I885" s="121">
        <v>-30000</v>
      </c>
      <c r="J885" s="121">
        <v>-26000</v>
      </c>
      <c r="K885" s="121">
        <v>-45000</v>
      </c>
    </row>
    <row r="886" spans="2:11" outlineLevel="2">
      <c r="B886" s="120">
        <v>71</v>
      </c>
      <c r="C886" s="120" t="s">
        <v>1732</v>
      </c>
      <c r="D886" s="120">
        <v>151</v>
      </c>
      <c r="E886" s="120">
        <v>100</v>
      </c>
      <c r="F886" s="120">
        <v>71</v>
      </c>
      <c r="G886" s="120">
        <v>1715300110</v>
      </c>
      <c r="H886" s="120" t="s">
        <v>1748</v>
      </c>
      <c r="I886" s="121">
        <v>-920000</v>
      </c>
      <c r="J886" s="121">
        <v>-1187000</v>
      </c>
      <c r="K886" s="121">
        <v>-1089000</v>
      </c>
    </row>
    <row r="887" spans="2:11" outlineLevel="2">
      <c r="B887" s="120">
        <v>71</v>
      </c>
      <c r="C887" s="120" t="s">
        <v>1732</v>
      </c>
      <c r="D887" s="120">
        <v>152</v>
      </c>
      <c r="E887" s="120">
        <v>100</v>
      </c>
      <c r="F887" s="120">
        <v>71</v>
      </c>
      <c r="G887" s="120">
        <v>1715300420</v>
      </c>
      <c r="H887" s="120" t="s">
        <v>1292</v>
      </c>
      <c r="I887" s="121">
        <v>-3000</v>
      </c>
      <c r="J887" s="121">
        <v>-3000</v>
      </c>
      <c r="K887" s="121">
        <v>-3000</v>
      </c>
    </row>
    <row r="888" spans="2:11" outlineLevel="2">
      <c r="B888" s="120">
        <v>71</v>
      </c>
      <c r="C888" s="120" t="s">
        <v>1732</v>
      </c>
      <c r="D888" s="120">
        <v>152</v>
      </c>
      <c r="E888" s="120">
        <v>100</v>
      </c>
      <c r="F888" s="120">
        <v>71</v>
      </c>
      <c r="G888" s="120">
        <v>1715300470</v>
      </c>
      <c r="H888" s="120" t="s">
        <v>254</v>
      </c>
      <c r="I888" s="121">
        <v>-3000</v>
      </c>
      <c r="J888" s="121">
        <v>-1000</v>
      </c>
      <c r="K888" s="121">
        <v>0</v>
      </c>
    </row>
    <row r="889" spans="2:11" outlineLevel="2">
      <c r="B889" s="120">
        <v>71</v>
      </c>
      <c r="C889" s="120" t="s">
        <v>1732</v>
      </c>
      <c r="D889" s="120">
        <v>152</v>
      </c>
      <c r="E889" s="120">
        <v>100</v>
      </c>
      <c r="F889" s="120">
        <v>71</v>
      </c>
      <c r="G889" s="120">
        <v>1715300521</v>
      </c>
      <c r="H889" s="120" t="s">
        <v>288</v>
      </c>
      <c r="I889" s="121">
        <v>-7000</v>
      </c>
      <c r="J889" s="121">
        <v>-6000</v>
      </c>
      <c r="K889" s="121">
        <v>0</v>
      </c>
    </row>
    <row r="890" spans="2:11" outlineLevel="2">
      <c r="B890" s="120">
        <v>71</v>
      </c>
      <c r="C890" s="120" t="s">
        <v>1732</v>
      </c>
      <c r="D890" s="120">
        <v>152</v>
      </c>
      <c r="E890" s="120">
        <v>100</v>
      </c>
      <c r="F890" s="120">
        <v>71</v>
      </c>
      <c r="G890" s="120">
        <v>1715300530</v>
      </c>
      <c r="H890" s="120" t="s">
        <v>1749</v>
      </c>
      <c r="I890" s="121">
        <v>-63000</v>
      </c>
      <c r="J890" s="121">
        <v>-55000</v>
      </c>
      <c r="K890" s="121">
        <v>-63000</v>
      </c>
    </row>
    <row r="891" spans="2:11" outlineLevel="2">
      <c r="B891" s="120">
        <v>71</v>
      </c>
      <c r="C891" s="120" t="s">
        <v>1732</v>
      </c>
      <c r="D891" s="120">
        <v>152</v>
      </c>
      <c r="E891" s="120">
        <v>100</v>
      </c>
      <c r="F891" s="120">
        <v>71</v>
      </c>
      <c r="G891" s="120">
        <v>1715300534</v>
      </c>
      <c r="H891" s="120" t="s">
        <v>1750</v>
      </c>
      <c r="I891" s="121">
        <v>-2000</v>
      </c>
      <c r="J891" s="121">
        <v>-2000</v>
      </c>
      <c r="K891" s="121">
        <v>-2000</v>
      </c>
    </row>
    <row r="892" spans="2:11" outlineLevel="2">
      <c r="B892" s="120">
        <v>71</v>
      </c>
      <c r="C892" s="120" t="s">
        <v>1732</v>
      </c>
      <c r="D892" s="120">
        <v>152</v>
      </c>
      <c r="E892" s="120">
        <v>100</v>
      </c>
      <c r="F892" s="120">
        <v>71</v>
      </c>
      <c r="G892" s="120">
        <v>1715300720</v>
      </c>
      <c r="H892" s="120" t="s">
        <v>1751</v>
      </c>
      <c r="I892" s="121">
        <v>-90000</v>
      </c>
      <c r="J892" s="121">
        <v>-83000</v>
      </c>
      <c r="K892" s="121">
        <v>-90000</v>
      </c>
    </row>
    <row r="893" spans="2:11" outlineLevel="2">
      <c r="B893" s="120">
        <v>71</v>
      </c>
      <c r="C893" s="120" t="s">
        <v>1732</v>
      </c>
      <c r="D893" s="120">
        <v>152</v>
      </c>
      <c r="E893" s="120">
        <v>100</v>
      </c>
      <c r="F893" s="120">
        <v>71</v>
      </c>
      <c r="G893" s="120">
        <v>1715300780</v>
      </c>
      <c r="H893" s="120" t="s">
        <v>238</v>
      </c>
      <c r="I893" s="121">
        <v>-10000</v>
      </c>
      <c r="J893" s="121">
        <v>-9000</v>
      </c>
      <c r="K893" s="121">
        <v>-15000</v>
      </c>
    </row>
    <row r="894" spans="2:11" outlineLevel="2">
      <c r="B894" s="120">
        <v>71</v>
      </c>
      <c r="C894" s="120" t="s">
        <v>1732</v>
      </c>
      <c r="D894" s="120">
        <v>152</v>
      </c>
      <c r="E894" s="120">
        <v>100</v>
      </c>
      <c r="F894" s="120">
        <v>71</v>
      </c>
      <c r="G894" s="120">
        <v>1715300930</v>
      </c>
      <c r="H894" s="120" t="s">
        <v>1052</v>
      </c>
      <c r="I894" s="121">
        <v>-10000</v>
      </c>
      <c r="J894" s="121">
        <v>-10000</v>
      </c>
      <c r="K894" s="121">
        <v>-15000</v>
      </c>
    </row>
    <row r="895" spans="2:11" outlineLevel="2">
      <c r="B895" s="120">
        <v>71</v>
      </c>
      <c r="C895" s="120" t="s">
        <v>1732</v>
      </c>
      <c r="D895" s="120">
        <v>151</v>
      </c>
      <c r="E895" s="120">
        <v>100</v>
      </c>
      <c r="F895" s="120">
        <v>71</v>
      </c>
      <c r="G895" s="120">
        <v>1715301110</v>
      </c>
      <c r="H895" s="120" t="s">
        <v>1752</v>
      </c>
      <c r="I895" s="121">
        <v>-147000</v>
      </c>
      <c r="J895" s="121">
        <v>-166000</v>
      </c>
      <c r="K895" s="121">
        <v>-175000</v>
      </c>
    </row>
    <row r="896" spans="2:11" outlineLevel="2">
      <c r="B896" s="120">
        <v>71</v>
      </c>
      <c r="C896" s="120" t="s">
        <v>1732</v>
      </c>
      <c r="D896" s="120">
        <v>152</v>
      </c>
      <c r="E896" s="120">
        <v>100</v>
      </c>
      <c r="F896" s="120">
        <v>71</v>
      </c>
      <c r="G896" s="120">
        <v>1715301750</v>
      </c>
      <c r="H896" s="120" t="s">
        <v>1753</v>
      </c>
      <c r="I896" s="121">
        <v>-100000</v>
      </c>
      <c r="J896" s="121">
        <v>-105000</v>
      </c>
      <c r="K896" s="121">
        <v>-110000</v>
      </c>
    </row>
    <row r="897" spans="2:11" outlineLevel="2">
      <c r="B897" s="120">
        <v>71</v>
      </c>
      <c r="C897" s="120" t="s">
        <v>1732</v>
      </c>
      <c r="D897" s="120">
        <v>152</v>
      </c>
      <c r="E897" s="120">
        <v>100</v>
      </c>
      <c r="F897" s="120">
        <v>71</v>
      </c>
      <c r="G897" s="120">
        <v>1715310530</v>
      </c>
      <c r="H897" s="120" t="s">
        <v>1754</v>
      </c>
      <c r="I897" s="121">
        <v>-65000</v>
      </c>
      <c r="J897" s="121">
        <v>-64000</v>
      </c>
      <c r="K897" s="121">
        <v>-65000</v>
      </c>
    </row>
    <row r="898" spans="2:11" outlineLevel="2">
      <c r="B898" s="120">
        <v>71</v>
      </c>
      <c r="C898" s="120" t="s">
        <v>1732</v>
      </c>
      <c r="D898" s="120">
        <v>152</v>
      </c>
      <c r="E898" s="120">
        <v>100</v>
      </c>
      <c r="F898" s="120">
        <v>71</v>
      </c>
      <c r="G898" s="120">
        <v>1715310780</v>
      </c>
      <c r="H898" s="120" t="s">
        <v>1755</v>
      </c>
      <c r="I898" s="121">
        <v>-300000</v>
      </c>
      <c r="J898" s="121">
        <v>-286000</v>
      </c>
      <c r="K898" s="121">
        <v>-350000</v>
      </c>
    </row>
    <row r="899" spans="2:11" outlineLevel="2">
      <c r="B899" s="120">
        <v>71</v>
      </c>
      <c r="C899" s="120" t="s">
        <v>1732</v>
      </c>
      <c r="D899" s="120">
        <v>152</v>
      </c>
      <c r="E899" s="120">
        <v>100</v>
      </c>
      <c r="F899" s="120">
        <v>71</v>
      </c>
      <c r="G899" s="120">
        <v>1715320530</v>
      </c>
      <c r="H899" s="120" t="s">
        <v>1756</v>
      </c>
      <c r="I899" s="121">
        <v>-65000</v>
      </c>
      <c r="J899" s="121">
        <v>-55000</v>
      </c>
      <c r="K899" s="121">
        <v>-65000</v>
      </c>
    </row>
    <row r="900" spans="2:11" outlineLevel="2">
      <c r="B900" s="120">
        <v>74</v>
      </c>
      <c r="C900" s="120" t="s">
        <v>1732</v>
      </c>
      <c r="D900" s="120">
        <v>152</v>
      </c>
      <c r="E900" s="120">
        <v>100</v>
      </c>
      <c r="F900" s="120">
        <v>74</v>
      </c>
      <c r="G900" s="120">
        <v>1747200530</v>
      </c>
      <c r="H900" s="120" t="s">
        <v>1757</v>
      </c>
      <c r="I900" s="121">
        <v>-15000</v>
      </c>
      <c r="J900" s="121">
        <v>-17000</v>
      </c>
      <c r="K900" s="121">
        <v>-15000</v>
      </c>
    </row>
    <row r="901" spans="2:11" outlineLevel="2">
      <c r="B901" s="120">
        <v>74</v>
      </c>
      <c r="C901" s="120" t="s">
        <v>1732</v>
      </c>
      <c r="D901" s="120">
        <v>152</v>
      </c>
      <c r="E901" s="120">
        <v>100</v>
      </c>
      <c r="F901" s="120">
        <v>74</v>
      </c>
      <c r="G901" s="120">
        <v>1747200750</v>
      </c>
      <c r="H901" s="120" t="s">
        <v>1758</v>
      </c>
      <c r="I901" s="121">
        <v>-36000</v>
      </c>
      <c r="J901" s="121">
        <v>-36000</v>
      </c>
      <c r="K901" s="121">
        <v>-36000</v>
      </c>
    </row>
    <row r="902" spans="2:11" outlineLevel="1">
      <c r="B902" s="123"/>
      <c r="C902" s="123" t="s">
        <v>1759</v>
      </c>
      <c r="D902" s="120"/>
      <c r="E902" s="123"/>
      <c r="F902" s="123"/>
      <c r="G902" s="123"/>
      <c r="H902" s="123"/>
      <c r="I902" s="124">
        <f>SUBTOTAL(9,I870:I901)</f>
        <v>-1736000</v>
      </c>
      <c r="J902" s="124">
        <f>SUBTOTAL(9,J870:J901)</f>
        <v>-1934000</v>
      </c>
      <c r="K902" s="124">
        <f>SUBTOTAL(9,K870:K901)</f>
        <v>-1901000</v>
      </c>
    </row>
    <row r="903" spans="2:11" outlineLevel="2">
      <c r="B903" s="120">
        <v>44</v>
      </c>
      <c r="C903" s="120" t="s">
        <v>1760</v>
      </c>
      <c r="D903" s="120">
        <v>115</v>
      </c>
      <c r="E903" s="120">
        <v>100</v>
      </c>
      <c r="F903" s="120">
        <v>44</v>
      </c>
      <c r="G903" s="120">
        <v>1442100490</v>
      </c>
      <c r="H903" s="120" t="s">
        <v>1761</v>
      </c>
      <c r="I903" s="121">
        <v>200000</v>
      </c>
      <c r="J903" s="121">
        <v>50000</v>
      </c>
      <c r="K903" s="121">
        <v>100000</v>
      </c>
    </row>
    <row r="904" spans="2:11" outlineLevel="2">
      <c r="B904" s="120">
        <v>94</v>
      </c>
      <c r="C904" s="120" t="s">
        <v>1760</v>
      </c>
      <c r="D904" s="120">
        <v>161</v>
      </c>
      <c r="E904" s="120">
        <v>100</v>
      </c>
      <c r="F904" s="120">
        <v>94</v>
      </c>
      <c r="G904" s="120">
        <v>1942000110</v>
      </c>
      <c r="H904" s="120" t="s">
        <v>1762</v>
      </c>
      <c r="I904" s="121">
        <v>-2024000</v>
      </c>
      <c r="J904" s="121">
        <v>-1946000</v>
      </c>
      <c r="K904" s="121">
        <v>-1855000</v>
      </c>
    </row>
    <row r="905" spans="2:11" outlineLevel="2">
      <c r="B905" s="120">
        <v>94</v>
      </c>
      <c r="C905" s="120" t="s">
        <v>1760</v>
      </c>
      <c r="D905" s="120">
        <v>152</v>
      </c>
      <c r="E905" s="120">
        <v>100</v>
      </c>
      <c r="F905" s="120">
        <v>94</v>
      </c>
      <c r="G905" s="120">
        <v>1942000431</v>
      </c>
      <c r="H905" s="120" t="s">
        <v>1340</v>
      </c>
      <c r="I905" s="121"/>
      <c r="J905" s="121">
        <v>0</v>
      </c>
      <c r="K905" s="121">
        <v>0</v>
      </c>
    </row>
    <row r="906" spans="2:11" outlineLevel="2">
      <c r="B906" s="120">
        <v>94</v>
      </c>
      <c r="C906" s="120" t="s">
        <v>1760</v>
      </c>
      <c r="D906" s="120">
        <v>152</v>
      </c>
      <c r="E906" s="120">
        <v>100</v>
      </c>
      <c r="F906" s="120">
        <v>94</v>
      </c>
      <c r="G906" s="120">
        <v>1942000470</v>
      </c>
      <c r="H906" s="120" t="s">
        <v>254</v>
      </c>
      <c r="I906" s="121"/>
      <c r="J906" s="121">
        <v>0</v>
      </c>
      <c r="K906" s="121">
        <v>0</v>
      </c>
    </row>
    <row r="907" spans="2:11" outlineLevel="2">
      <c r="B907" s="120">
        <v>94</v>
      </c>
      <c r="C907" s="120" t="s">
        <v>1760</v>
      </c>
      <c r="D907" s="120">
        <v>162</v>
      </c>
      <c r="E907" s="120">
        <v>100</v>
      </c>
      <c r="F907" s="120">
        <v>94</v>
      </c>
      <c r="G907" s="120">
        <v>1942000521</v>
      </c>
      <c r="H907" s="120" t="s">
        <v>288</v>
      </c>
      <c r="I907" s="121">
        <v>-5000</v>
      </c>
      <c r="J907" s="121">
        <v>0</v>
      </c>
      <c r="K907" s="121">
        <v>0</v>
      </c>
    </row>
    <row r="908" spans="2:11" outlineLevel="2">
      <c r="B908" s="120">
        <v>94</v>
      </c>
      <c r="C908" s="120" t="s">
        <v>1760</v>
      </c>
      <c r="D908" s="120">
        <v>162</v>
      </c>
      <c r="E908" s="120">
        <v>100</v>
      </c>
      <c r="F908" s="120">
        <v>94</v>
      </c>
      <c r="G908" s="120">
        <v>1942000530</v>
      </c>
      <c r="H908" s="120" t="s">
        <v>1763</v>
      </c>
      <c r="I908" s="121">
        <v>-60000</v>
      </c>
      <c r="J908" s="121">
        <v>-49000</v>
      </c>
      <c r="K908" s="121">
        <v>-60000</v>
      </c>
    </row>
    <row r="909" spans="2:11" outlineLevel="2">
      <c r="B909" s="120">
        <v>94</v>
      </c>
      <c r="C909" s="120" t="s">
        <v>1760</v>
      </c>
      <c r="D909" s="120">
        <v>162</v>
      </c>
      <c r="E909" s="120">
        <v>100</v>
      </c>
      <c r="F909" s="120">
        <v>94</v>
      </c>
      <c r="G909" s="120">
        <v>1942000540</v>
      </c>
      <c r="H909" s="120" t="s">
        <v>1016</v>
      </c>
      <c r="I909" s="121">
        <v>-25000</v>
      </c>
      <c r="J909" s="121">
        <v>-8000</v>
      </c>
      <c r="K909" s="121">
        <v>-10000</v>
      </c>
    </row>
    <row r="910" spans="2:11" outlineLevel="2">
      <c r="B910" s="120">
        <v>94</v>
      </c>
      <c r="C910" s="120" t="s">
        <v>1760</v>
      </c>
      <c r="D910" s="120">
        <v>162</v>
      </c>
      <c r="E910" s="120">
        <v>100</v>
      </c>
      <c r="F910" s="120">
        <v>94</v>
      </c>
      <c r="G910" s="120">
        <v>1942000710</v>
      </c>
      <c r="H910" s="120" t="s">
        <v>115</v>
      </c>
      <c r="I910" s="121">
        <v>-6000</v>
      </c>
      <c r="J910" s="121">
        <v>-9000</v>
      </c>
      <c r="K910" s="121">
        <v>-12000</v>
      </c>
    </row>
    <row r="911" spans="2:11" outlineLevel="2">
      <c r="B911" s="120">
        <v>94</v>
      </c>
      <c r="C911" s="120" t="s">
        <v>1760</v>
      </c>
      <c r="D911" s="120">
        <v>162</v>
      </c>
      <c r="E911" s="120">
        <v>100</v>
      </c>
      <c r="F911" s="120">
        <v>94</v>
      </c>
      <c r="G911" s="120">
        <v>1942000714</v>
      </c>
      <c r="H911" s="120" t="s">
        <v>1764</v>
      </c>
      <c r="I911" s="121">
        <v>2500000</v>
      </c>
      <c r="J911" s="121">
        <v>2589000</v>
      </c>
      <c r="K911" s="121">
        <v>2600000</v>
      </c>
    </row>
    <row r="912" spans="2:11" outlineLevel="2">
      <c r="B912" s="120">
        <v>94</v>
      </c>
      <c r="C912" s="120" t="s">
        <v>1760</v>
      </c>
      <c r="D912" s="120">
        <v>162</v>
      </c>
      <c r="E912" s="120">
        <v>100</v>
      </c>
      <c r="F912" s="120">
        <v>94</v>
      </c>
      <c r="G912" s="120">
        <v>1942000780</v>
      </c>
      <c r="H912" s="120" t="s">
        <v>1032</v>
      </c>
      <c r="I912" s="121">
        <v>-8000</v>
      </c>
      <c r="J912" s="121">
        <v>-8000</v>
      </c>
      <c r="K912" s="121">
        <v>-9000</v>
      </c>
    </row>
    <row r="913" spans="2:11" outlineLevel="2">
      <c r="B913" s="120">
        <v>94</v>
      </c>
      <c r="C913" s="120" t="s">
        <v>1760</v>
      </c>
      <c r="D913" s="120">
        <v>161</v>
      </c>
      <c r="E913" s="120">
        <v>100</v>
      </c>
      <c r="F913" s="120">
        <v>94</v>
      </c>
      <c r="G913" s="120">
        <v>1942100110</v>
      </c>
      <c r="H913" s="120" t="s">
        <v>1765</v>
      </c>
      <c r="I913" s="121">
        <v>-335000</v>
      </c>
      <c r="J913" s="121">
        <v>-351000</v>
      </c>
      <c r="K913" s="121">
        <v>-358000</v>
      </c>
    </row>
    <row r="914" spans="2:11" outlineLevel="2">
      <c r="B914" s="120">
        <v>94</v>
      </c>
      <c r="C914" s="120" t="s">
        <v>1760</v>
      </c>
      <c r="D914" s="120">
        <v>162</v>
      </c>
      <c r="E914" s="120">
        <v>100</v>
      </c>
      <c r="F914" s="120">
        <v>94</v>
      </c>
      <c r="G914" s="120">
        <v>1942100530</v>
      </c>
      <c r="H914" s="120" t="s">
        <v>1766</v>
      </c>
      <c r="I914" s="121">
        <v>-65000</v>
      </c>
      <c r="J914" s="121">
        <v>-63000</v>
      </c>
      <c r="K914" s="121">
        <v>-65000</v>
      </c>
    </row>
    <row r="915" spans="2:11" outlineLevel="2">
      <c r="B915" s="120">
        <v>94</v>
      </c>
      <c r="C915" s="120" t="s">
        <v>1760</v>
      </c>
      <c r="D915" s="120">
        <v>162</v>
      </c>
      <c r="E915" s="120">
        <v>100</v>
      </c>
      <c r="F915" s="120">
        <v>94</v>
      </c>
      <c r="G915" s="120">
        <v>1942100781</v>
      </c>
      <c r="H915" s="120" t="s">
        <v>1767</v>
      </c>
      <c r="I915" s="121">
        <v>-10000</v>
      </c>
      <c r="J915" s="121">
        <v>-2000</v>
      </c>
      <c r="K915" s="121">
        <v>-10000</v>
      </c>
    </row>
    <row r="916" spans="2:11" outlineLevel="2">
      <c r="B916" s="120">
        <v>94</v>
      </c>
      <c r="C916" s="120" t="s">
        <v>1760</v>
      </c>
      <c r="D916" s="120">
        <v>162</v>
      </c>
      <c r="E916" s="120">
        <v>100</v>
      </c>
      <c r="F916" s="120">
        <v>94</v>
      </c>
      <c r="G916" s="120">
        <v>1942101730</v>
      </c>
      <c r="H916" s="120" t="s">
        <v>1768</v>
      </c>
      <c r="I916" s="121">
        <v>-135000</v>
      </c>
      <c r="J916" s="121">
        <v>-132000</v>
      </c>
      <c r="K916" s="121">
        <v>-135000</v>
      </c>
    </row>
    <row r="917" spans="2:11" outlineLevel="2">
      <c r="B917" s="120">
        <v>94</v>
      </c>
      <c r="C917" s="120" t="s">
        <v>1760</v>
      </c>
      <c r="D917" s="120">
        <v>162</v>
      </c>
      <c r="E917" s="120">
        <v>100</v>
      </c>
      <c r="F917" s="120">
        <v>94</v>
      </c>
      <c r="G917" s="120">
        <v>1942102730</v>
      </c>
      <c r="H917" s="120" t="s">
        <v>1769</v>
      </c>
      <c r="I917" s="121">
        <v>-180000</v>
      </c>
      <c r="J917" s="121">
        <v>-175000</v>
      </c>
      <c r="K917" s="121">
        <v>-180000</v>
      </c>
    </row>
    <row r="918" spans="2:11" outlineLevel="2">
      <c r="B918" s="120">
        <v>94</v>
      </c>
      <c r="C918" s="120" t="s">
        <v>1760</v>
      </c>
      <c r="D918" s="120">
        <v>162</v>
      </c>
      <c r="E918" s="120">
        <v>100</v>
      </c>
      <c r="F918" s="120">
        <v>94</v>
      </c>
      <c r="G918" s="120">
        <v>1942103730</v>
      </c>
      <c r="H918" s="120" t="s">
        <v>1770</v>
      </c>
      <c r="I918" s="121">
        <v>-155000</v>
      </c>
      <c r="J918" s="121">
        <v>-158000</v>
      </c>
      <c r="K918" s="121">
        <v>-155000</v>
      </c>
    </row>
    <row r="919" spans="2:11" outlineLevel="2">
      <c r="B919" s="120">
        <v>94</v>
      </c>
      <c r="C919" s="120" t="s">
        <v>1760</v>
      </c>
      <c r="D919" s="120">
        <v>162</v>
      </c>
      <c r="E919" s="120">
        <v>100</v>
      </c>
      <c r="F919" s="120">
        <v>94</v>
      </c>
      <c r="G919" s="120">
        <v>1942104730</v>
      </c>
      <c r="H919" s="120" t="s">
        <v>1771</v>
      </c>
      <c r="I919" s="121">
        <v>-155000</v>
      </c>
      <c r="J919" s="121">
        <v>-130000</v>
      </c>
      <c r="K919" s="121">
        <v>0</v>
      </c>
    </row>
    <row r="920" spans="2:11" outlineLevel="2">
      <c r="B920" s="120">
        <v>94</v>
      </c>
      <c r="C920" s="120" t="s">
        <v>1760</v>
      </c>
      <c r="D920" s="120">
        <v>162</v>
      </c>
      <c r="E920" s="120">
        <v>100</v>
      </c>
      <c r="F920" s="120">
        <v>94</v>
      </c>
      <c r="G920" s="120">
        <v>1942105730</v>
      </c>
      <c r="H920" s="120" t="s">
        <v>1772</v>
      </c>
      <c r="I920" s="121">
        <v>-155000</v>
      </c>
      <c r="J920" s="121">
        <v>-155000</v>
      </c>
      <c r="K920" s="121">
        <v>-155000</v>
      </c>
    </row>
    <row r="921" spans="2:11" outlineLevel="2">
      <c r="B921" s="120">
        <v>94</v>
      </c>
      <c r="C921" s="120" t="s">
        <v>1760</v>
      </c>
      <c r="D921" s="120">
        <v>162</v>
      </c>
      <c r="E921" s="120">
        <v>100</v>
      </c>
      <c r="F921" s="120">
        <v>94</v>
      </c>
      <c r="G921" s="120">
        <v>1942106730</v>
      </c>
      <c r="H921" s="120" t="s">
        <v>1773</v>
      </c>
      <c r="I921" s="121">
        <v>-155000</v>
      </c>
      <c r="J921" s="121">
        <v>-146000</v>
      </c>
      <c r="K921" s="121">
        <v>-155000</v>
      </c>
    </row>
    <row r="922" spans="2:11" outlineLevel="2">
      <c r="B922" s="120">
        <v>94</v>
      </c>
      <c r="C922" s="120" t="s">
        <v>1760</v>
      </c>
      <c r="D922" s="120">
        <v>162</v>
      </c>
      <c r="E922" s="120">
        <v>100</v>
      </c>
      <c r="F922" s="120">
        <v>94</v>
      </c>
      <c r="G922" s="120">
        <v>1942107730</v>
      </c>
      <c r="H922" s="120" t="s">
        <v>1774</v>
      </c>
      <c r="I922" s="121">
        <v>-155000</v>
      </c>
      <c r="J922" s="121">
        <v>-166000</v>
      </c>
      <c r="K922" s="121">
        <v>-155000</v>
      </c>
    </row>
    <row r="923" spans="2:11" outlineLevel="2">
      <c r="B923" s="120">
        <v>94</v>
      </c>
      <c r="C923" s="120" t="s">
        <v>1760</v>
      </c>
      <c r="D923" s="120">
        <v>162</v>
      </c>
      <c r="E923" s="120">
        <v>100</v>
      </c>
      <c r="F923" s="120">
        <v>94</v>
      </c>
      <c r="G923" s="120">
        <v>1942108730</v>
      </c>
      <c r="H923" s="120" t="s">
        <v>1775</v>
      </c>
      <c r="I923" s="121">
        <v>-155000</v>
      </c>
      <c r="J923" s="121">
        <v>-146000</v>
      </c>
      <c r="K923" s="121">
        <v>-155000</v>
      </c>
    </row>
    <row r="924" spans="2:11" outlineLevel="2">
      <c r="B924" s="120">
        <v>94</v>
      </c>
      <c r="C924" s="120" t="s">
        <v>1760</v>
      </c>
      <c r="D924" s="120">
        <v>162</v>
      </c>
      <c r="E924" s="120">
        <v>100</v>
      </c>
      <c r="F924" s="120">
        <v>94</v>
      </c>
      <c r="G924" s="120">
        <v>1942109730</v>
      </c>
      <c r="H924" s="120" t="s">
        <v>1776</v>
      </c>
      <c r="I924" s="121">
        <v>0</v>
      </c>
      <c r="J924" s="121">
        <v>-114000</v>
      </c>
      <c r="K924" s="121">
        <v>-120000</v>
      </c>
    </row>
    <row r="925" spans="2:11" outlineLevel="2">
      <c r="B925" s="120">
        <v>94</v>
      </c>
      <c r="C925" s="120" t="s">
        <v>1760</v>
      </c>
      <c r="D925" s="120">
        <v>162</v>
      </c>
      <c r="E925" s="120">
        <v>100</v>
      </c>
      <c r="F925" s="120">
        <v>94</v>
      </c>
      <c r="G925" s="120">
        <v>1942110730</v>
      </c>
      <c r="H925" s="120" t="s">
        <v>1777</v>
      </c>
      <c r="I925" s="121">
        <v>0</v>
      </c>
      <c r="J925" s="121">
        <v>-16000</v>
      </c>
      <c r="K925" s="121">
        <v>0</v>
      </c>
    </row>
    <row r="926" spans="2:11" outlineLevel="2">
      <c r="B926" s="120">
        <v>94</v>
      </c>
      <c r="C926" s="120" t="s">
        <v>1760</v>
      </c>
      <c r="D926" s="120">
        <v>162</v>
      </c>
      <c r="E926" s="120">
        <v>100</v>
      </c>
      <c r="F926" s="120">
        <v>94</v>
      </c>
      <c r="G926" s="120">
        <v>1942111730</v>
      </c>
      <c r="H926" s="120" t="s">
        <v>1778</v>
      </c>
      <c r="I926" s="121">
        <v>0</v>
      </c>
      <c r="J926" s="121">
        <v>-19000</v>
      </c>
      <c r="K926" s="121">
        <v>-120000</v>
      </c>
    </row>
    <row r="927" spans="2:11" outlineLevel="1">
      <c r="B927" s="123"/>
      <c r="C927" s="123" t="s">
        <v>1779</v>
      </c>
      <c r="D927" s="120"/>
      <c r="E927" s="123"/>
      <c r="F927" s="123"/>
      <c r="G927" s="123"/>
      <c r="H927" s="123"/>
      <c r="I927" s="124">
        <f>SUBTOTAL(9,I903:I926)</f>
        <v>-1083000</v>
      </c>
      <c r="J927" s="124">
        <f>SUBTOTAL(9,J903:J926)</f>
        <v>-1154000</v>
      </c>
      <c r="K927" s="124">
        <f>SUBTOTAL(9,K903:K926)</f>
        <v>-1009000</v>
      </c>
    </row>
    <row r="928" spans="2:11" outlineLevel="2">
      <c r="B928" s="120">
        <v>27</v>
      </c>
      <c r="C928" s="120" t="s">
        <v>1780</v>
      </c>
      <c r="D928" s="120">
        <v>126</v>
      </c>
      <c r="E928" s="120">
        <v>100</v>
      </c>
      <c r="F928" s="120">
        <v>27</v>
      </c>
      <c r="G928" s="120">
        <v>1271000910</v>
      </c>
      <c r="H928" s="120" t="s">
        <v>1781</v>
      </c>
      <c r="I928" s="121">
        <v>67000</v>
      </c>
      <c r="J928" s="121">
        <v>0</v>
      </c>
      <c r="K928" s="121">
        <v>0</v>
      </c>
    </row>
    <row r="929" spans="2:11" outlineLevel="2">
      <c r="B929" s="120">
        <v>77</v>
      </c>
      <c r="C929" s="120" t="s">
        <v>1780</v>
      </c>
      <c r="D929" s="120">
        <v>151</v>
      </c>
      <c r="E929" s="120">
        <v>100</v>
      </c>
      <c r="F929" s="120">
        <v>77</v>
      </c>
      <c r="G929" s="120">
        <v>1771100110</v>
      </c>
      <c r="H929" s="120" t="s">
        <v>1782</v>
      </c>
      <c r="I929" s="121">
        <v>-158000</v>
      </c>
      <c r="J929" s="121">
        <v>-24000</v>
      </c>
      <c r="K929" s="121">
        <v>0</v>
      </c>
    </row>
    <row r="930" spans="2:11" outlineLevel="2">
      <c r="B930" s="120">
        <v>77</v>
      </c>
      <c r="C930" s="120" t="s">
        <v>1780</v>
      </c>
      <c r="D930" s="120">
        <v>152</v>
      </c>
      <c r="E930" s="120">
        <v>100</v>
      </c>
      <c r="F930" s="120">
        <v>77</v>
      </c>
      <c r="G930" s="120">
        <v>1771100780</v>
      </c>
      <c r="H930" s="120" t="s">
        <v>1783</v>
      </c>
      <c r="I930" s="121">
        <v>-50000</v>
      </c>
      <c r="J930" s="121">
        <v>-41000</v>
      </c>
      <c r="K930" s="121">
        <v>-75000</v>
      </c>
    </row>
    <row r="931" spans="2:11" outlineLevel="2">
      <c r="B931" s="120">
        <v>77</v>
      </c>
      <c r="C931" s="120" t="s">
        <v>1780</v>
      </c>
      <c r="D931" s="120">
        <v>152</v>
      </c>
      <c r="E931" s="120">
        <v>100</v>
      </c>
      <c r="F931" s="120">
        <v>77</v>
      </c>
      <c r="G931" s="120">
        <v>1771100788</v>
      </c>
      <c r="H931" s="120" t="s">
        <v>1784</v>
      </c>
      <c r="I931" s="121"/>
      <c r="J931" s="121">
        <v>0</v>
      </c>
      <c r="K931" s="121">
        <v>0</v>
      </c>
    </row>
    <row r="932" spans="2:11" outlineLevel="1">
      <c r="B932" s="123"/>
      <c r="C932" s="123" t="s">
        <v>1785</v>
      </c>
      <c r="D932" s="120"/>
      <c r="E932" s="123"/>
      <c r="F932" s="123"/>
      <c r="G932" s="123"/>
      <c r="H932" s="123"/>
      <c r="I932" s="124">
        <f>SUBTOTAL(9,I928:I931)</f>
        <v>-141000</v>
      </c>
      <c r="J932" s="124">
        <f>SUBTOTAL(9,J928:J931)</f>
        <v>-65000</v>
      </c>
      <c r="K932" s="124">
        <f>SUBTOTAL(9,K928:K931)</f>
        <v>-75000</v>
      </c>
    </row>
    <row r="933" spans="2:11">
      <c r="B933" s="123"/>
      <c r="C933" s="123" t="s">
        <v>1786</v>
      </c>
      <c r="D933" s="123"/>
      <c r="E933" s="123"/>
      <c r="F933" s="123"/>
      <c r="G933" s="123"/>
      <c r="H933" s="123"/>
      <c r="I933" s="124">
        <f>SUBTOTAL(9,I2:I931)</f>
        <v>0</v>
      </c>
      <c r="J933" s="124">
        <f>SUBTOTAL(9,J2:J931)</f>
        <v>0</v>
      </c>
      <c r="K933" s="124">
        <f>SUBTOTAL(9,K2:K931)</f>
        <v>0</v>
      </c>
    </row>
  </sheetData>
  <autoFilter ref="B1:K932"/>
  <pageMargins left="0.70866141732283472" right="0.70866141732283472" top="0.74803149606299213" bottom="0.74803149606299213" header="0.31496062992125984" footer="0.31496062992125984"/>
  <pageSetup paperSize="9" firstPageNumber="9" orientation="landscape" useFirstPageNumber="1" r:id="rId1"/>
  <headerFooter>
    <oddHeader xml:space="preserve">&amp;C&amp;"-,מודגש"מועצה אזורית עמק הירדן 
פירוט הצעת התקציב הרגיל לשנת 2020 באלפי ש"ח </oddHeader>
    <oddFooter>&amp;C&amp;P&amp;R&amp;"-,מודגש"הוכן על ידי מחלקת גזברות 
מ.א עמק הירדן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P39"/>
  <sheetViews>
    <sheetView rightToLeft="1" topLeftCell="C1" workbookViewId="0">
      <selection activeCell="M22" sqref="M22"/>
    </sheetView>
  </sheetViews>
  <sheetFormatPr defaultRowHeight="15"/>
  <cols>
    <col min="1" max="1" width="10.85546875" bestFit="1" customWidth="1"/>
    <col min="2" max="2" width="11" bestFit="1" customWidth="1"/>
    <col min="3" max="3" width="28.140625" bestFit="1" customWidth="1"/>
    <col min="4" max="4" width="10.42578125" bestFit="1" customWidth="1"/>
    <col min="5" max="5" width="9.5703125" bestFit="1" customWidth="1"/>
    <col min="6" max="6" width="10.42578125" bestFit="1" customWidth="1"/>
    <col min="7" max="7" width="8.85546875" bestFit="1" customWidth="1"/>
    <col min="8" max="8" width="15" bestFit="1" customWidth="1"/>
    <col min="9" max="9" width="14.140625" bestFit="1" customWidth="1"/>
    <col min="10" max="10" width="12.7109375" bestFit="1" customWidth="1"/>
    <col min="11" max="11" width="10.42578125" bestFit="1" customWidth="1"/>
    <col min="12" max="12" width="8.7109375" customWidth="1"/>
    <col min="13" max="13" width="15.7109375" bestFit="1" customWidth="1"/>
    <col min="14" max="14" width="15" bestFit="1" customWidth="1"/>
    <col min="15" max="15" width="12.5703125" bestFit="1" customWidth="1"/>
  </cols>
  <sheetData>
    <row r="1" spans="1:16">
      <c r="A1" t="s">
        <v>36</v>
      </c>
      <c r="B1" t="s">
        <v>747</v>
      </c>
      <c r="C1" t="s">
        <v>39</v>
      </c>
      <c r="D1" s="46" t="s">
        <v>581</v>
      </c>
      <c r="E1" s="46" t="s">
        <v>582</v>
      </c>
      <c r="F1" s="46" t="s">
        <v>583</v>
      </c>
      <c r="G1" s="46" t="s">
        <v>584</v>
      </c>
      <c r="H1" s="46" t="s">
        <v>585</v>
      </c>
      <c r="I1" s="46" t="s">
        <v>586</v>
      </c>
      <c r="J1" s="46" t="s">
        <v>587</v>
      </c>
      <c r="K1" s="46" t="s">
        <v>588</v>
      </c>
      <c r="L1" s="46" t="s">
        <v>589</v>
      </c>
      <c r="M1" s="46" t="s">
        <v>590</v>
      </c>
      <c r="N1" s="46" t="s">
        <v>591</v>
      </c>
    </row>
    <row r="2" spans="1:16">
      <c r="A2">
        <v>1313214920</v>
      </c>
      <c r="B2" t="e">
        <v>#N/A</v>
      </c>
      <c r="C2" t="s">
        <v>92</v>
      </c>
      <c r="D2">
        <v>0</v>
      </c>
      <c r="E2">
        <v>0</v>
      </c>
      <c r="F2" s="39">
        <v>-122046.89</v>
      </c>
      <c r="G2">
        <v>0</v>
      </c>
      <c r="H2" s="39">
        <v>-122046.89</v>
      </c>
      <c r="I2" s="39">
        <v>122046.89</v>
      </c>
      <c r="J2">
        <v>0</v>
      </c>
      <c r="K2" s="39">
        <v>-124362.89</v>
      </c>
      <c r="L2">
        <v>0</v>
      </c>
      <c r="M2" s="39">
        <v>-124362.89</v>
      </c>
      <c r="N2" s="39">
        <v>124362.89</v>
      </c>
      <c r="O2" t="s">
        <v>754</v>
      </c>
      <c r="P2" t="s">
        <v>757</v>
      </c>
    </row>
    <row r="3" spans="1:16">
      <c r="A3">
        <v>1313280920</v>
      </c>
      <c r="B3" t="e">
        <v>#N/A</v>
      </c>
      <c r="C3" t="s">
        <v>94</v>
      </c>
      <c r="D3">
        <v>0</v>
      </c>
      <c r="E3">
        <v>0</v>
      </c>
      <c r="F3">
        <v>-957.6</v>
      </c>
      <c r="G3">
        <v>0</v>
      </c>
      <c r="H3">
        <v>-957.6</v>
      </c>
      <c r="I3">
        <v>957.6</v>
      </c>
      <c r="J3">
        <v>0</v>
      </c>
      <c r="K3">
        <v>-957.6</v>
      </c>
      <c r="L3">
        <v>0</v>
      </c>
      <c r="M3">
        <v>-957.6</v>
      </c>
      <c r="N3">
        <v>957.6</v>
      </c>
      <c r="O3" t="s">
        <v>754</v>
      </c>
      <c r="P3" t="s">
        <v>753</v>
      </c>
    </row>
    <row r="4" spans="1:16">
      <c r="A4">
        <v>1317602920</v>
      </c>
      <c r="B4" t="e">
        <v>#N/A</v>
      </c>
      <c r="C4" t="s">
        <v>641</v>
      </c>
      <c r="D4">
        <v>0</v>
      </c>
      <c r="E4">
        <v>0</v>
      </c>
      <c r="F4" s="39">
        <v>-36192</v>
      </c>
      <c r="G4">
        <v>0</v>
      </c>
      <c r="H4" s="39">
        <v>-36192</v>
      </c>
      <c r="I4" s="39">
        <v>36192</v>
      </c>
      <c r="J4">
        <v>0</v>
      </c>
      <c r="K4" s="39">
        <v>-36192</v>
      </c>
      <c r="L4">
        <v>0</v>
      </c>
      <c r="M4" s="39">
        <v>-36192</v>
      </c>
      <c r="N4" s="39">
        <v>36192</v>
      </c>
      <c r="O4" t="s">
        <v>754</v>
      </c>
    </row>
    <row r="5" spans="1:16" ht="18.75">
      <c r="A5">
        <v>1326410410</v>
      </c>
      <c r="B5" t="e">
        <v>#N/A</v>
      </c>
      <c r="C5" t="s">
        <v>648</v>
      </c>
      <c r="D5">
        <v>0</v>
      </c>
      <c r="E5">
        <v>0</v>
      </c>
      <c r="F5" s="39">
        <v>-7552</v>
      </c>
      <c r="G5">
        <v>0</v>
      </c>
      <c r="H5" s="39">
        <v>-7552</v>
      </c>
      <c r="I5" s="39">
        <v>7552</v>
      </c>
      <c r="J5">
        <v>0</v>
      </c>
      <c r="K5" s="39">
        <v>-7552</v>
      </c>
      <c r="L5">
        <v>0</v>
      </c>
      <c r="M5" s="39">
        <v>-7552</v>
      </c>
      <c r="N5" s="39">
        <v>7552</v>
      </c>
      <c r="O5" s="4">
        <v>1325000420</v>
      </c>
      <c r="P5" t="s">
        <v>758</v>
      </c>
    </row>
    <row r="6" spans="1:16">
      <c r="A6" s="38">
        <v>1328100970</v>
      </c>
      <c r="B6" s="38" t="e">
        <v>#N/A</v>
      </c>
      <c r="C6" s="38" t="s">
        <v>649</v>
      </c>
      <c r="D6" s="38">
        <v>0</v>
      </c>
      <c r="E6" s="38">
        <v>0</v>
      </c>
      <c r="F6" s="38">
        <v>0</v>
      </c>
      <c r="G6" s="38">
        <v>0</v>
      </c>
      <c r="H6" s="38">
        <v>0</v>
      </c>
      <c r="I6" s="38">
        <v>0</v>
      </c>
      <c r="J6" s="38">
        <v>0</v>
      </c>
      <c r="K6" s="59">
        <v>-7600</v>
      </c>
      <c r="L6" s="38">
        <v>0</v>
      </c>
      <c r="M6" s="59">
        <v>-7600</v>
      </c>
      <c r="N6" s="59">
        <v>7600</v>
      </c>
      <c r="O6" t="s">
        <v>754</v>
      </c>
      <c r="P6" t="s">
        <v>759</v>
      </c>
    </row>
    <row r="7" spans="1:16" hidden="1">
      <c r="A7">
        <v>1345131930</v>
      </c>
      <c r="B7" t="e">
        <v>#N/A</v>
      </c>
      <c r="C7" t="s">
        <v>664</v>
      </c>
      <c r="D7" s="1">
        <v>-4500</v>
      </c>
      <c r="E7" s="1">
        <v>-3000</v>
      </c>
      <c r="F7">
        <v>0</v>
      </c>
      <c r="G7">
        <v>0</v>
      </c>
      <c r="H7">
        <v>0</v>
      </c>
      <c r="I7" s="39">
        <v>-3000</v>
      </c>
      <c r="J7">
        <v>0</v>
      </c>
      <c r="K7">
        <v>0</v>
      </c>
      <c r="L7">
        <v>0</v>
      </c>
      <c r="M7">
        <v>0</v>
      </c>
      <c r="N7" s="39">
        <v>-4500</v>
      </c>
    </row>
    <row r="8" spans="1:16">
      <c r="A8" s="38">
        <v>1347301930</v>
      </c>
      <c r="B8" s="38" t="e">
        <v>#N/A</v>
      </c>
      <c r="C8" s="38" t="s">
        <v>669</v>
      </c>
      <c r="D8" s="38">
        <v>0</v>
      </c>
      <c r="E8" s="38">
        <v>0</v>
      </c>
      <c r="F8" s="59">
        <v>-102473.46</v>
      </c>
      <c r="G8" s="38">
        <v>0</v>
      </c>
      <c r="H8" s="59">
        <v>-102473.46</v>
      </c>
      <c r="I8" s="59">
        <v>102473.46</v>
      </c>
      <c r="J8" s="38">
        <v>0</v>
      </c>
      <c r="K8" s="59">
        <v>-71873.460000000006</v>
      </c>
      <c r="L8" s="38">
        <v>0</v>
      </c>
      <c r="M8" s="59">
        <v>-71873.460000000006</v>
      </c>
      <c r="N8" s="59">
        <v>71873.460000000006</v>
      </c>
      <c r="O8" t="s">
        <v>754</v>
      </c>
      <c r="P8" t="s">
        <v>758</v>
      </c>
    </row>
    <row r="9" spans="1:16" ht="18.75">
      <c r="A9" s="38">
        <v>1613000740</v>
      </c>
      <c r="B9" s="38" t="e">
        <v>#N/A</v>
      </c>
      <c r="C9" s="38" t="s">
        <v>680</v>
      </c>
      <c r="D9" s="38">
        <v>0</v>
      </c>
      <c r="E9" s="38">
        <v>0</v>
      </c>
      <c r="F9" s="59">
        <v>20243</v>
      </c>
      <c r="G9" s="38">
        <v>0</v>
      </c>
      <c r="H9" s="59">
        <v>20243</v>
      </c>
      <c r="I9" s="59">
        <v>-20243</v>
      </c>
      <c r="J9" s="38">
        <v>0</v>
      </c>
      <c r="K9" s="59">
        <v>20243</v>
      </c>
      <c r="L9" s="38">
        <v>0</v>
      </c>
      <c r="M9" s="59">
        <v>20243</v>
      </c>
      <c r="N9" s="59">
        <v>-20243</v>
      </c>
      <c r="O9" s="4">
        <v>1767000440</v>
      </c>
      <c r="P9" t="s">
        <v>758</v>
      </c>
    </row>
    <row r="10" spans="1:16" hidden="1">
      <c r="A10">
        <v>1621200750</v>
      </c>
      <c r="B10" t="e">
        <v>#N/A</v>
      </c>
      <c r="C10" t="s">
        <v>683</v>
      </c>
      <c r="D10" s="1">
        <v>58500</v>
      </c>
      <c r="E10" s="1">
        <v>38984</v>
      </c>
      <c r="F10">
        <v>0</v>
      </c>
      <c r="G10">
        <v>0</v>
      </c>
      <c r="H10">
        <v>0</v>
      </c>
      <c r="I10" s="39">
        <v>38984</v>
      </c>
      <c r="J10">
        <v>0</v>
      </c>
      <c r="K10">
        <v>0</v>
      </c>
      <c r="L10">
        <v>0</v>
      </c>
      <c r="M10">
        <v>0</v>
      </c>
      <c r="N10" s="39">
        <v>58500</v>
      </c>
    </row>
    <row r="11" spans="1:16" ht="18.75">
      <c r="A11" s="38">
        <v>1723000540</v>
      </c>
      <c r="B11" s="38" t="e">
        <v>#N/A</v>
      </c>
      <c r="C11" s="38" t="s">
        <v>322</v>
      </c>
      <c r="D11" s="38">
        <v>0</v>
      </c>
      <c r="E11" s="38">
        <v>0</v>
      </c>
      <c r="F11" s="59">
        <v>1911.36</v>
      </c>
      <c r="G11" s="38">
        <v>0</v>
      </c>
      <c r="H11" s="59">
        <v>1911.36</v>
      </c>
      <c r="I11" s="59">
        <v>-1911.36</v>
      </c>
      <c r="J11" s="38">
        <v>0</v>
      </c>
      <c r="K11" s="59">
        <v>1911.36</v>
      </c>
      <c r="L11" s="38">
        <v>0</v>
      </c>
      <c r="M11" s="59">
        <v>1911.36</v>
      </c>
      <c r="N11" s="59">
        <v>-1911.36</v>
      </c>
      <c r="O11" s="4">
        <v>1723000541</v>
      </c>
      <c r="P11" t="s">
        <v>758</v>
      </c>
    </row>
    <row r="12" spans="1:16" hidden="1">
      <c r="A12">
        <v>1733200750</v>
      </c>
      <c r="B12" t="e">
        <v>#N/A</v>
      </c>
      <c r="C12" t="s">
        <v>289</v>
      </c>
      <c r="D12" s="1">
        <v>30000</v>
      </c>
      <c r="E12" s="1">
        <v>19992</v>
      </c>
      <c r="F12">
        <v>0</v>
      </c>
      <c r="G12">
        <v>0</v>
      </c>
      <c r="H12">
        <v>0</v>
      </c>
      <c r="I12" s="39">
        <v>19992</v>
      </c>
      <c r="J12">
        <v>0</v>
      </c>
      <c r="K12">
        <v>0</v>
      </c>
      <c r="L12">
        <v>0</v>
      </c>
      <c r="M12">
        <v>0</v>
      </c>
      <c r="N12" s="39">
        <v>30000</v>
      </c>
    </row>
    <row r="13" spans="1:16">
      <c r="A13">
        <v>1733250750</v>
      </c>
      <c r="B13" t="e">
        <v>#N/A</v>
      </c>
      <c r="C13" t="s">
        <v>687</v>
      </c>
      <c r="D13">
        <v>0</v>
      </c>
      <c r="E13">
        <v>0</v>
      </c>
      <c r="F13" s="39">
        <v>7673</v>
      </c>
      <c r="G13">
        <v>0</v>
      </c>
      <c r="H13" s="39">
        <v>7673</v>
      </c>
      <c r="I13" s="39">
        <v>-7673</v>
      </c>
      <c r="J13">
        <v>0</v>
      </c>
      <c r="K13" s="39">
        <v>7673</v>
      </c>
      <c r="L13">
        <v>0</v>
      </c>
      <c r="M13" s="39">
        <v>7673</v>
      </c>
      <c r="N13" s="39">
        <v>-7673</v>
      </c>
      <c r="O13">
        <v>1733200750</v>
      </c>
      <c r="P13" t="s">
        <v>758</v>
      </c>
    </row>
    <row r="14" spans="1:16" hidden="1">
      <c r="A14">
        <v>1743000750</v>
      </c>
      <c r="B14" t="e">
        <v>#N/A</v>
      </c>
      <c r="C14" t="s">
        <v>688</v>
      </c>
      <c r="D14" s="1">
        <v>24000</v>
      </c>
      <c r="E14" s="1">
        <v>15992</v>
      </c>
      <c r="F14">
        <v>0</v>
      </c>
      <c r="G14">
        <v>0</v>
      </c>
      <c r="H14">
        <v>0</v>
      </c>
      <c r="I14" s="39">
        <v>15992</v>
      </c>
      <c r="J14">
        <v>0</v>
      </c>
      <c r="K14">
        <v>0</v>
      </c>
      <c r="L14">
        <v>0</v>
      </c>
      <c r="M14">
        <v>0</v>
      </c>
      <c r="N14" s="39">
        <v>24000</v>
      </c>
    </row>
    <row r="15" spans="1:16">
      <c r="A15">
        <v>1761000750</v>
      </c>
      <c r="B15" t="e">
        <v>#N/A</v>
      </c>
      <c r="C15" t="s">
        <v>689</v>
      </c>
      <c r="D15" s="1">
        <v>42500</v>
      </c>
      <c r="E15" s="1">
        <v>42500</v>
      </c>
      <c r="F15" s="39">
        <v>27600</v>
      </c>
      <c r="G15" s="39">
        <v>10020</v>
      </c>
      <c r="H15" s="39">
        <v>37620</v>
      </c>
      <c r="I15" s="39">
        <v>4880</v>
      </c>
      <c r="J15">
        <v>88.51</v>
      </c>
      <c r="K15" s="39">
        <v>28100</v>
      </c>
      <c r="L15" s="39">
        <v>10020</v>
      </c>
      <c r="M15" s="39">
        <v>38120</v>
      </c>
      <c r="N15" s="39">
        <v>4380</v>
      </c>
      <c r="O15" t="s">
        <v>754</v>
      </c>
      <c r="P15" t="s">
        <v>758</v>
      </c>
    </row>
    <row r="16" spans="1:16">
      <c r="A16">
        <v>1811000521</v>
      </c>
      <c r="B16" t="e">
        <v>#N/A</v>
      </c>
      <c r="C16" t="s">
        <v>690</v>
      </c>
      <c r="D16" s="1">
        <v>4000</v>
      </c>
      <c r="E16" s="1">
        <v>2664</v>
      </c>
      <c r="F16" s="39">
        <v>3610</v>
      </c>
      <c r="G16">
        <v>0</v>
      </c>
      <c r="H16" s="39">
        <v>3610</v>
      </c>
      <c r="I16">
        <v>-946</v>
      </c>
      <c r="J16">
        <v>135.51</v>
      </c>
      <c r="K16" s="39">
        <v>3610</v>
      </c>
      <c r="L16">
        <v>0</v>
      </c>
      <c r="M16" s="39">
        <v>3610</v>
      </c>
      <c r="N16">
        <v>390</v>
      </c>
      <c r="O16" t="s">
        <v>754</v>
      </c>
      <c r="P16" t="s">
        <v>758</v>
      </c>
    </row>
    <row r="17" spans="1:16">
      <c r="A17">
        <v>1812300735</v>
      </c>
      <c r="B17" t="e">
        <v>#N/A</v>
      </c>
      <c r="C17" t="s">
        <v>691</v>
      </c>
      <c r="D17" s="1">
        <v>22500</v>
      </c>
      <c r="E17" s="1">
        <v>14992</v>
      </c>
      <c r="F17" s="39">
        <v>3220.91</v>
      </c>
      <c r="G17">
        <v>0</v>
      </c>
      <c r="H17" s="39">
        <v>3220.91</v>
      </c>
      <c r="I17" s="39">
        <v>11771.09</v>
      </c>
      <c r="J17">
        <v>21.48</v>
      </c>
      <c r="K17" s="39">
        <v>6432.08</v>
      </c>
      <c r="L17">
        <v>0</v>
      </c>
      <c r="M17" s="39">
        <v>6432.08</v>
      </c>
      <c r="N17" s="39">
        <v>16067.92</v>
      </c>
      <c r="O17" t="s">
        <v>754</v>
      </c>
      <c r="P17" t="s">
        <v>758</v>
      </c>
    </row>
    <row r="18" spans="1:16">
      <c r="A18">
        <v>1812350731</v>
      </c>
      <c r="B18" t="e">
        <v>#N/A</v>
      </c>
      <c r="C18" t="s">
        <v>692</v>
      </c>
      <c r="D18" s="1">
        <v>17500</v>
      </c>
      <c r="E18" s="1">
        <v>11664</v>
      </c>
      <c r="F18">
        <v>788.12</v>
      </c>
      <c r="G18">
        <v>0</v>
      </c>
      <c r="H18">
        <v>788.12</v>
      </c>
      <c r="I18" s="39">
        <v>10875.88</v>
      </c>
      <c r="J18">
        <v>6.75</v>
      </c>
      <c r="K18" s="39">
        <v>1082.19</v>
      </c>
      <c r="L18">
        <v>0</v>
      </c>
      <c r="M18" s="39">
        <v>1082.19</v>
      </c>
      <c r="N18" s="39">
        <v>16417.810000000001</v>
      </c>
      <c r="O18" t="s">
        <v>754</v>
      </c>
      <c r="P18" t="s">
        <v>758</v>
      </c>
    </row>
    <row r="19" spans="1:16">
      <c r="A19" s="54">
        <v>1812500150</v>
      </c>
      <c r="B19" s="54" t="e">
        <v>#N/A</v>
      </c>
      <c r="C19" s="54" t="s">
        <v>693</v>
      </c>
      <c r="D19" s="54">
        <v>0</v>
      </c>
      <c r="E19" s="54">
        <v>0</v>
      </c>
      <c r="F19" s="55">
        <v>760</v>
      </c>
      <c r="G19" s="54">
        <v>0</v>
      </c>
      <c r="H19" s="55">
        <v>760</v>
      </c>
      <c r="I19" s="55">
        <v>-760</v>
      </c>
      <c r="J19" s="54">
        <v>0</v>
      </c>
      <c r="K19" s="55">
        <v>760</v>
      </c>
      <c r="L19" s="54">
        <v>0</v>
      </c>
      <c r="M19" s="55">
        <v>760</v>
      </c>
      <c r="N19" s="55">
        <v>-760</v>
      </c>
    </row>
    <row r="20" spans="1:16">
      <c r="A20" s="54">
        <v>1813200310</v>
      </c>
      <c r="B20" s="54" t="e">
        <v>#N/A</v>
      </c>
      <c r="C20" s="54" t="s">
        <v>696</v>
      </c>
      <c r="D20" s="54">
        <v>0</v>
      </c>
      <c r="E20" s="54">
        <v>0</v>
      </c>
      <c r="F20" s="55">
        <v>5137</v>
      </c>
      <c r="G20" s="54">
        <v>0</v>
      </c>
      <c r="H20" s="55">
        <v>5137</v>
      </c>
      <c r="I20" s="55">
        <v>-5137</v>
      </c>
      <c r="J20" s="54">
        <v>0</v>
      </c>
      <c r="K20" s="55">
        <v>5137</v>
      </c>
      <c r="L20" s="54">
        <v>0</v>
      </c>
      <c r="M20" s="55">
        <v>5137</v>
      </c>
      <c r="N20" s="55">
        <v>-5137</v>
      </c>
    </row>
    <row r="21" spans="1:16">
      <c r="A21" s="54">
        <v>1814100110</v>
      </c>
      <c r="B21" s="54" t="e">
        <v>#N/A</v>
      </c>
      <c r="C21" s="54" t="s">
        <v>704</v>
      </c>
      <c r="D21" s="54">
        <v>0</v>
      </c>
      <c r="E21" s="54">
        <v>0</v>
      </c>
      <c r="F21" s="55">
        <v>10783.67</v>
      </c>
      <c r="G21" s="54">
        <v>0</v>
      </c>
      <c r="H21" s="55">
        <v>10783.67</v>
      </c>
      <c r="I21" s="55">
        <v>-10783.67</v>
      </c>
      <c r="J21" s="54">
        <v>0</v>
      </c>
      <c r="K21" s="55">
        <v>10783.67</v>
      </c>
      <c r="L21" s="54">
        <v>0</v>
      </c>
      <c r="M21" s="55">
        <v>10783.67</v>
      </c>
      <c r="N21" s="55">
        <v>-10783.67</v>
      </c>
    </row>
    <row r="22" spans="1:16">
      <c r="A22" s="57">
        <v>1817621470</v>
      </c>
      <c r="B22" s="57" t="e">
        <v>#N/A</v>
      </c>
      <c r="C22" s="57" t="s">
        <v>709</v>
      </c>
      <c r="D22" s="57">
        <v>0</v>
      </c>
      <c r="E22" s="57">
        <v>0</v>
      </c>
      <c r="F22" s="58">
        <v>3347.44</v>
      </c>
      <c r="G22" s="57">
        <v>0</v>
      </c>
      <c r="H22" s="58">
        <v>3347.44</v>
      </c>
      <c r="I22" s="58">
        <v>-3347.44</v>
      </c>
      <c r="J22" s="57">
        <v>0</v>
      </c>
      <c r="K22" s="58">
        <v>3347.44</v>
      </c>
      <c r="L22" s="57">
        <v>0</v>
      </c>
      <c r="M22" s="58">
        <v>3347.44</v>
      </c>
      <c r="N22" s="58">
        <v>-3347.44</v>
      </c>
      <c r="O22" t="s">
        <v>755</v>
      </c>
      <c r="P22" t="s">
        <v>758</v>
      </c>
    </row>
    <row r="23" spans="1:16">
      <c r="A23" s="57">
        <v>1817622110</v>
      </c>
      <c r="B23" s="57" t="e">
        <v>#N/A</v>
      </c>
      <c r="C23" s="57" t="s">
        <v>110</v>
      </c>
      <c r="D23" s="57">
        <v>0</v>
      </c>
      <c r="E23" s="57">
        <v>0</v>
      </c>
      <c r="F23" s="57">
        <v>838.55</v>
      </c>
      <c r="G23" s="57">
        <v>0</v>
      </c>
      <c r="H23" s="57">
        <v>838.55</v>
      </c>
      <c r="I23" s="57">
        <v>-838.55</v>
      </c>
      <c r="J23" s="57">
        <v>0</v>
      </c>
      <c r="K23" s="57">
        <v>838.55</v>
      </c>
      <c r="L23" s="57">
        <v>0</v>
      </c>
      <c r="M23" s="57">
        <v>838.55</v>
      </c>
      <c r="N23" s="57">
        <v>-838.55</v>
      </c>
      <c r="O23" t="s">
        <v>755</v>
      </c>
      <c r="P23" t="s">
        <v>758</v>
      </c>
    </row>
    <row r="24" spans="1:16">
      <c r="A24">
        <v>1817901920</v>
      </c>
      <c r="B24" t="e">
        <v>#N/A</v>
      </c>
      <c r="C24" t="s">
        <v>712</v>
      </c>
      <c r="D24">
        <v>0</v>
      </c>
      <c r="E24">
        <v>0</v>
      </c>
      <c r="F24" s="39">
        <v>4533</v>
      </c>
      <c r="G24">
        <v>0</v>
      </c>
      <c r="H24" s="39">
        <v>4533</v>
      </c>
      <c r="I24" s="39">
        <v>-4533</v>
      </c>
      <c r="J24">
        <v>0</v>
      </c>
      <c r="K24" s="39">
        <v>4533</v>
      </c>
      <c r="L24">
        <v>0</v>
      </c>
      <c r="M24" s="39">
        <v>4533</v>
      </c>
      <c r="N24" s="39">
        <v>-4533</v>
      </c>
      <c r="O24" t="s">
        <v>756</v>
      </c>
    </row>
    <row r="25" spans="1:16">
      <c r="A25" s="57">
        <v>1826400750</v>
      </c>
      <c r="B25" s="57" t="e">
        <v>#N/A</v>
      </c>
      <c r="C25" s="57" t="s">
        <v>718</v>
      </c>
      <c r="D25" s="57">
        <v>0</v>
      </c>
      <c r="E25" s="57">
        <v>0</v>
      </c>
      <c r="F25" s="58">
        <v>10880</v>
      </c>
      <c r="G25" s="57">
        <v>0</v>
      </c>
      <c r="H25" s="58">
        <v>10880</v>
      </c>
      <c r="I25" s="58">
        <v>-10880</v>
      </c>
      <c r="J25" s="57">
        <v>0</v>
      </c>
      <c r="K25" s="58">
        <v>10880</v>
      </c>
      <c r="L25" s="57">
        <v>0</v>
      </c>
      <c r="M25" s="58">
        <v>10880</v>
      </c>
      <c r="N25" s="58">
        <v>-10880</v>
      </c>
      <c r="O25" t="s">
        <v>755</v>
      </c>
      <c r="P25" t="s">
        <v>758</v>
      </c>
    </row>
    <row r="26" spans="1:16">
      <c r="A26" s="54">
        <v>1828000110</v>
      </c>
      <c r="B26" s="54" t="e">
        <v>#N/A</v>
      </c>
      <c r="C26" s="54" t="s">
        <v>719</v>
      </c>
      <c r="D26" s="54">
        <v>0</v>
      </c>
      <c r="E26" s="54">
        <v>0</v>
      </c>
      <c r="F26" s="55">
        <v>18666.189999999999</v>
      </c>
      <c r="G26" s="54">
        <v>0</v>
      </c>
      <c r="H26" s="55">
        <v>18666.189999999999</v>
      </c>
      <c r="I26" s="55">
        <v>-18666.189999999999</v>
      </c>
      <c r="J26" s="54">
        <v>0</v>
      </c>
      <c r="K26" s="55">
        <v>18666.189999999999</v>
      </c>
      <c r="L26" s="54">
        <v>0</v>
      </c>
      <c r="M26" s="55">
        <v>18666.189999999999</v>
      </c>
      <c r="N26" s="55">
        <v>-18666.189999999999</v>
      </c>
    </row>
    <row r="27" spans="1:16">
      <c r="A27" s="57">
        <v>1829210750</v>
      </c>
      <c r="B27" s="57" t="e">
        <v>#N/A</v>
      </c>
      <c r="C27" s="57" t="s">
        <v>722</v>
      </c>
      <c r="D27" s="57">
        <v>0</v>
      </c>
      <c r="E27" s="57">
        <v>0</v>
      </c>
      <c r="F27" s="58">
        <v>1120</v>
      </c>
      <c r="G27" s="57">
        <v>0</v>
      </c>
      <c r="H27" s="58">
        <v>1120</v>
      </c>
      <c r="I27" s="58">
        <v>-1120</v>
      </c>
      <c r="J27" s="57">
        <v>0</v>
      </c>
      <c r="K27" s="58">
        <v>1120</v>
      </c>
      <c r="L27" s="57">
        <v>0</v>
      </c>
      <c r="M27" s="58">
        <v>1120</v>
      </c>
      <c r="N27" s="58">
        <v>-1120</v>
      </c>
      <c r="O27" t="s">
        <v>755</v>
      </c>
      <c r="P27" t="s">
        <v>758</v>
      </c>
    </row>
    <row r="28" spans="1:16" hidden="1">
      <c r="A28">
        <v>1843540840</v>
      </c>
      <c r="B28" t="e">
        <v>#N/A</v>
      </c>
      <c r="C28" t="s">
        <v>658</v>
      </c>
      <c r="D28" s="1">
        <v>46047</v>
      </c>
      <c r="E28" s="1">
        <v>30688</v>
      </c>
      <c r="F28">
        <v>0</v>
      </c>
      <c r="G28">
        <v>0</v>
      </c>
      <c r="H28">
        <v>0</v>
      </c>
      <c r="I28" s="39">
        <v>30688</v>
      </c>
      <c r="J28">
        <v>0</v>
      </c>
      <c r="K28">
        <v>0</v>
      </c>
      <c r="L28">
        <v>0</v>
      </c>
      <c r="M28">
        <v>0</v>
      </c>
      <c r="N28" s="39">
        <v>46047</v>
      </c>
    </row>
    <row r="29" spans="1:16">
      <c r="A29" s="54">
        <v>1849100110</v>
      </c>
      <c r="B29" s="54" t="e">
        <v>#N/A</v>
      </c>
      <c r="C29" s="54" t="s">
        <v>732</v>
      </c>
      <c r="D29" s="56">
        <v>132000</v>
      </c>
      <c r="E29" s="56">
        <v>87968</v>
      </c>
      <c r="F29" s="55">
        <v>11104.92</v>
      </c>
      <c r="G29" s="54">
        <v>0</v>
      </c>
      <c r="H29" s="55">
        <v>11104.92</v>
      </c>
      <c r="I29" s="55">
        <v>76863.08</v>
      </c>
      <c r="J29" s="54">
        <v>12.62</v>
      </c>
      <c r="K29" s="55">
        <v>22209.79</v>
      </c>
      <c r="L29" s="54">
        <v>0</v>
      </c>
      <c r="M29" s="55">
        <v>22209.79</v>
      </c>
      <c r="N29" s="55">
        <v>109790.21</v>
      </c>
      <c r="O29" t="s">
        <v>754</v>
      </c>
    </row>
    <row r="30" spans="1:16" hidden="1">
      <c r="A30">
        <v>1849100410</v>
      </c>
      <c r="B30" t="e">
        <v>#N/A</v>
      </c>
      <c r="C30" t="s">
        <v>733</v>
      </c>
      <c r="D30" s="1">
        <v>36000</v>
      </c>
      <c r="E30" s="1">
        <v>23992</v>
      </c>
      <c r="F30">
        <v>0</v>
      </c>
      <c r="G30">
        <v>0</v>
      </c>
      <c r="H30">
        <v>0</v>
      </c>
      <c r="I30" s="39">
        <v>23992</v>
      </c>
      <c r="J30">
        <v>0</v>
      </c>
      <c r="K30">
        <v>0</v>
      </c>
      <c r="L30">
        <v>0</v>
      </c>
      <c r="M30">
        <v>0</v>
      </c>
      <c r="N30" s="39">
        <v>36000</v>
      </c>
    </row>
    <row r="31" spans="1:16" hidden="1">
      <c r="A31">
        <v>1849100470</v>
      </c>
      <c r="B31" t="e">
        <v>#N/A</v>
      </c>
      <c r="C31" t="s">
        <v>734</v>
      </c>
      <c r="D31" s="1">
        <v>13000</v>
      </c>
      <c r="E31" s="1">
        <v>8664</v>
      </c>
      <c r="F31">
        <v>0</v>
      </c>
      <c r="G31">
        <v>0</v>
      </c>
      <c r="H31">
        <v>0</v>
      </c>
      <c r="I31" s="39">
        <v>8664</v>
      </c>
      <c r="J31">
        <v>0</v>
      </c>
      <c r="K31">
        <v>0</v>
      </c>
      <c r="L31">
        <v>0</v>
      </c>
      <c r="M31">
        <v>0</v>
      </c>
      <c r="N31" s="39">
        <v>13000</v>
      </c>
    </row>
    <row r="32" spans="1:16" hidden="1">
      <c r="A32">
        <v>1849100510</v>
      </c>
      <c r="B32" t="e">
        <v>#N/A</v>
      </c>
      <c r="C32" t="s">
        <v>735</v>
      </c>
      <c r="D32" s="1">
        <v>3000</v>
      </c>
      <c r="E32" s="1">
        <v>2000</v>
      </c>
      <c r="F32">
        <v>0</v>
      </c>
      <c r="G32">
        <v>0</v>
      </c>
      <c r="H32">
        <v>0</v>
      </c>
      <c r="I32" s="39">
        <v>2000</v>
      </c>
      <c r="J32">
        <v>0</v>
      </c>
      <c r="K32">
        <v>0</v>
      </c>
      <c r="L32">
        <v>0</v>
      </c>
      <c r="M32">
        <v>0</v>
      </c>
      <c r="N32" s="39">
        <v>3000</v>
      </c>
    </row>
    <row r="33" spans="1:16" hidden="1">
      <c r="A33">
        <v>1849100750</v>
      </c>
      <c r="B33" t="e">
        <v>#N/A</v>
      </c>
      <c r="C33" t="s">
        <v>735</v>
      </c>
      <c r="D33" s="1">
        <v>18000</v>
      </c>
      <c r="E33" s="1">
        <v>11992</v>
      </c>
      <c r="F33">
        <v>0</v>
      </c>
      <c r="G33">
        <v>0</v>
      </c>
      <c r="H33">
        <v>0</v>
      </c>
      <c r="I33" s="39">
        <v>11992</v>
      </c>
      <c r="J33">
        <v>0</v>
      </c>
      <c r="K33">
        <v>0</v>
      </c>
      <c r="L33">
        <v>0</v>
      </c>
      <c r="M33">
        <v>0</v>
      </c>
      <c r="N33" s="39">
        <v>18000</v>
      </c>
    </row>
    <row r="34" spans="1:16" hidden="1">
      <c r="A34">
        <v>1849120110</v>
      </c>
      <c r="B34" t="e">
        <v>#N/A</v>
      </c>
      <c r="C34" t="s">
        <v>738</v>
      </c>
      <c r="D34" s="1">
        <v>36000</v>
      </c>
      <c r="E34" s="1">
        <v>23992</v>
      </c>
      <c r="F34">
        <v>0</v>
      </c>
      <c r="G34">
        <v>0</v>
      </c>
      <c r="H34">
        <v>0</v>
      </c>
      <c r="I34" s="39">
        <v>23992</v>
      </c>
      <c r="J34">
        <v>0</v>
      </c>
      <c r="K34">
        <v>0</v>
      </c>
      <c r="L34">
        <v>0</v>
      </c>
      <c r="M34">
        <v>0</v>
      </c>
      <c r="N34" s="39">
        <v>36000</v>
      </c>
    </row>
    <row r="35" spans="1:16" hidden="1">
      <c r="A35">
        <v>1849120750</v>
      </c>
      <c r="B35" t="e">
        <v>#N/A</v>
      </c>
      <c r="C35" t="s">
        <v>739</v>
      </c>
      <c r="D35" s="1">
        <v>12000</v>
      </c>
      <c r="E35" s="1">
        <v>8000</v>
      </c>
      <c r="F35">
        <v>0</v>
      </c>
      <c r="G35">
        <v>0</v>
      </c>
      <c r="H35">
        <v>0</v>
      </c>
      <c r="I35" s="39">
        <v>8000</v>
      </c>
      <c r="J35">
        <v>0</v>
      </c>
      <c r="K35">
        <v>0</v>
      </c>
      <c r="L35">
        <v>0</v>
      </c>
      <c r="M35">
        <v>0</v>
      </c>
      <c r="N35" s="39">
        <v>12000</v>
      </c>
    </row>
    <row r="36" spans="1:16" hidden="1">
      <c r="A36">
        <v>1849130110</v>
      </c>
      <c r="B36" t="e">
        <v>#N/A</v>
      </c>
      <c r="C36" t="s">
        <v>741</v>
      </c>
      <c r="D36" s="1">
        <v>130000</v>
      </c>
      <c r="E36" s="1">
        <v>86632</v>
      </c>
      <c r="F36">
        <v>0</v>
      </c>
      <c r="G36">
        <v>0</v>
      </c>
      <c r="H36">
        <v>0</v>
      </c>
      <c r="I36" s="39">
        <v>86632</v>
      </c>
      <c r="J36">
        <v>0</v>
      </c>
      <c r="K36">
        <v>0</v>
      </c>
      <c r="L36">
        <v>0</v>
      </c>
      <c r="M36">
        <v>0</v>
      </c>
      <c r="N36" s="39">
        <v>130000</v>
      </c>
    </row>
    <row r="37" spans="1:16" hidden="1">
      <c r="A37">
        <v>1849130750</v>
      </c>
      <c r="B37" t="e">
        <v>#N/A</v>
      </c>
      <c r="C37" t="s">
        <v>742</v>
      </c>
      <c r="D37" s="1">
        <v>118000</v>
      </c>
      <c r="E37" s="1">
        <v>78632</v>
      </c>
      <c r="F37">
        <v>0</v>
      </c>
      <c r="G37">
        <v>0</v>
      </c>
      <c r="H37">
        <v>0</v>
      </c>
      <c r="I37" s="39">
        <v>78632</v>
      </c>
      <c r="J37">
        <v>0</v>
      </c>
      <c r="K37">
        <v>0</v>
      </c>
      <c r="L37">
        <v>0</v>
      </c>
      <c r="M37">
        <v>0</v>
      </c>
      <c r="N37" s="39">
        <v>118000</v>
      </c>
    </row>
    <row r="38" spans="1:16">
      <c r="A38" s="57">
        <v>1973100770</v>
      </c>
      <c r="B38" s="57" t="e">
        <v>#N/A</v>
      </c>
      <c r="C38" s="57" t="s">
        <v>744</v>
      </c>
      <c r="D38" s="57">
        <v>0</v>
      </c>
      <c r="E38" s="57">
        <v>0</v>
      </c>
      <c r="F38" s="58">
        <v>38050.160000000003</v>
      </c>
      <c r="G38" s="57">
        <v>0</v>
      </c>
      <c r="H38" s="58">
        <v>38050.160000000003</v>
      </c>
      <c r="I38" s="58">
        <v>-38050.160000000003</v>
      </c>
      <c r="J38" s="57">
        <v>0</v>
      </c>
      <c r="K38" s="58">
        <v>38050.160000000003</v>
      </c>
      <c r="L38" s="57">
        <v>0</v>
      </c>
      <c r="M38" s="58">
        <v>38050.160000000003</v>
      </c>
      <c r="N38" s="58">
        <v>-38050.160000000003</v>
      </c>
      <c r="O38" t="s">
        <v>755</v>
      </c>
      <c r="P38" t="s">
        <v>758</v>
      </c>
    </row>
    <row r="39" spans="1:16">
      <c r="A39">
        <v>1999200810</v>
      </c>
      <c r="B39" t="e">
        <v>#N/A</v>
      </c>
      <c r="C39" t="s">
        <v>746</v>
      </c>
      <c r="D39">
        <v>0</v>
      </c>
      <c r="E39">
        <v>0</v>
      </c>
      <c r="F39" s="39">
        <v>100000</v>
      </c>
      <c r="G39">
        <v>0</v>
      </c>
      <c r="H39" s="39">
        <v>100000</v>
      </c>
      <c r="I39" s="39">
        <v>-100000</v>
      </c>
      <c r="J39">
        <v>0</v>
      </c>
      <c r="K39" s="39">
        <v>100000</v>
      </c>
      <c r="L39">
        <v>0</v>
      </c>
      <c r="M39" s="39">
        <v>100000</v>
      </c>
      <c r="N39" s="39">
        <v>-100000</v>
      </c>
      <c r="O39" t="s">
        <v>754</v>
      </c>
      <c r="P39" t="s">
        <v>758</v>
      </c>
    </row>
  </sheetData>
  <autoFilter ref="A1:N39">
    <filterColumn colId="10">
      <filters>
        <filter val="1,082.19"/>
        <filter val="1,120.00"/>
        <filter val="1,911.36"/>
        <filter val="10,783.67"/>
        <filter val="10,880.00"/>
        <filter val="100,000.00"/>
        <filter val="-124,362.89"/>
        <filter val="18,666.19"/>
        <filter val="20,243.00"/>
        <filter val="22,209.79"/>
        <filter val="28,100.00"/>
        <filter val="3,347.44"/>
        <filter val="3,610.00"/>
        <filter val="-36,192.00"/>
        <filter val="38,050.16"/>
        <filter val="4,533.00"/>
        <filter val="5,137.00"/>
        <filter val="6,432.08"/>
        <filter val="-7,552.00"/>
        <filter val="-7,600.00"/>
        <filter val="7,673.00"/>
        <filter val="-71,873.46"/>
        <filter val="760"/>
        <filter val="838.55"/>
        <filter val="-957.6"/>
      </filters>
    </filterColumn>
  </autoFilter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11</vt:i4>
      </vt:variant>
      <vt:variant>
        <vt:lpstr>טווחים בעלי שם</vt:lpstr>
      </vt:variant>
      <vt:variant>
        <vt:i4>3</vt:i4>
      </vt:variant>
    </vt:vector>
  </HeadingPairs>
  <TitlesOfParts>
    <vt:vector size="14" baseType="lpstr">
      <vt:lpstr>דוח כספי עד 8.16</vt:lpstr>
      <vt:lpstr>תוכן עניינים</vt:lpstr>
      <vt:lpstr>התפלגות תושבים</vt:lpstr>
      <vt:lpstr>טבלה 1 </vt:lpstr>
      <vt:lpstr>הסבר לטבלה 1</vt:lpstr>
      <vt:lpstr>טבלה 4 </vt:lpstr>
      <vt:lpstr>ריכוז לפי קבוצות </vt:lpstr>
      <vt:lpstr>פירוט סעיפים</vt:lpstr>
      <vt:lpstr>חשבונות שלא קיימים בתקציב</vt:lpstr>
      <vt:lpstr>מפעל המים והביוב- גרעון</vt:lpstr>
      <vt:lpstr>סעיפים שצריך להוריד מהמערכת</vt:lpstr>
      <vt:lpstr>'טבלה 1 '!WPrint_Area_W</vt:lpstr>
      <vt:lpstr>'טבלה 1 '!WPrint_TitlesW</vt:lpstr>
      <vt:lpstr>'פירוט סעיפים'!WPrint_TitlesW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A.ADWAN- c.p.a</dc:creator>
  <cp:lastModifiedBy>user</cp:lastModifiedBy>
  <cp:lastPrinted>2019-12-23T14:26:56Z</cp:lastPrinted>
  <dcterms:created xsi:type="dcterms:W3CDTF">2016-03-08T13:03:07Z</dcterms:created>
  <dcterms:modified xsi:type="dcterms:W3CDTF">2019-12-25T08:41:33Z</dcterms:modified>
</cp:coreProperties>
</file>